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'A'!$A$1:$R$140</definedName>
    <definedName name="_xlnm.Print_Titles" localSheetId="0">'A'!$1:$16</definedName>
    <definedName name="TEST">'A'!$A$1:$P$16</definedName>
  </definedNames>
  <calcPr fullCalcOnLoad="1"/>
</workbook>
</file>

<file path=xl/sharedStrings.xml><?xml version="1.0" encoding="utf-8"?>
<sst xmlns="http://schemas.openxmlformats.org/spreadsheetml/2006/main" count="312" uniqueCount="137">
  <si>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</si>
  <si>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</si>
  <si>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</si>
  <si>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</si>
  <si>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</si>
  <si>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</si>
  <si>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</si>
  <si>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</si>
  <si>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</si>
  <si>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</si>
  <si>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</si>
  <si>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</si>
  <si>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</si>
  <si>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</si>
  <si>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</si>
  <si>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</si>
  <si>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MERRILL CREST DRIVE ASSESSMENT DISTRICT - 2013</t>
  </si>
  <si>
    <t>STREET ACCOUNT NO. CS53-58250-810354-00-53W1478</t>
  </si>
  <si>
    <t>STREET ACCOUNT NO. CS53-58270-810354-00-53W1478</t>
  </si>
  <si>
    <t>STORM ACCOUNT NO. ESTM-58270-810381-00-53W1478</t>
  </si>
  <si>
    <t>SANITARY ACCOUNT NO. ES01-58275-810332-00-53W1478</t>
  </si>
  <si>
    <t>WATER ACCOUNT NO. EW01-58273-810455-00-53W1478</t>
  </si>
  <si>
    <t>CONTRACT NO. 6987</t>
  </si>
  <si>
    <t>BID OPENING:    APRIL 19, 2013</t>
  </si>
  <si>
    <t>============================================</t>
  </si>
  <si>
    <t>ROOT CUTTING-CURB &amp; GUTTER</t>
  </si>
  <si>
    <t>LF</t>
  </si>
  <si>
    <t>MOBILIZATION</t>
  </si>
  <si>
    <t>EXCAVATION CUT</t>
  </si>
  <si>
    <t>CY</t>
  </si>
  <si>
    <t>GEOTEXTILE FABRIC,TYPE SAS (NON-WOVEN)</t>
  </si>
  <si>
    <t>SY</t>
  </si>
  <si>
    <t>BREAKER RUN</t>
  </si>
  <si>
    <t>TON</t>
  </si>
  <si>
    <t>TOPSOIL</t>
  </si>
  <si>
    <t>SAWCUT BITUMINOUS PAVEMENT</t>
  </si>
  <si>
    <t>REMOVE CONCRETE CURB &amp; GUTTER</t>
  </si>
  <si>
    <t>REMOVE CONCRETE SIDEWALK &amp; DRIVE</t>
  </si>
  <si>
    <t>SF</t>
  </si>
  <si>
    <t>CLEARING</t>
  </si>
  <si>
    <t>ID</t>
  </si>
  <si>
    <t>GRUBBING</t>
  </si>
  <si>
    <t>TERRACE SEEDING</t>
  </si>
  <si>
    <t>EROSION MATTING, CLASS 1, URBAN TYPE A</t>
  </si>
  <si>
    <t>REMOVE &amp; REPLACE MAILBOX</t>
  </si>
  <si>
    <t>EACH</t>
  </si>
  <si>
    <t>TYPE "A" CONCRETE CURB &amp; GUTTER</t>
  </si>
  <si>
    <t>TYPE "X" CONCRETE CURB &amp; GUTTER</t>
  </si>
  <si>
    <t xml:space="preserve"> 5 INCH CONCRETE SIDEWALK</t>
  </si>
  <si>
    <t xml:space="preserve"> 7 INCH CONCRETE SIDEWALK &amp; DRIVE</t>
  </si>
  <si>
    <t>CRUSHED AGGREGATE BASE COURSE, GRADATION NO. 1</t>
  </si>
  <si>
    <t>CRUSHED AGGREGATE BASE COURSE,, GRADATION NO. 2</t>
  </si>
  <si>
    <t>HMA PAVEMENT, TYPE E-0.3</t>
  </si>
  <si>
    <t>ASPHALT DRIVE &amp; TERRACE</t>
  </si>
  <si>
    <t>MODULAR BLOCK RETAINING WALL</t>
  </si>
  <si>
    <t>=</t>
  </si>
  <si>
    <t>SUBTOTALS</t>
  </si>
  <si>
    <t>===========================================</t>
  </si>
  <si>
    <t xml:space="preserve">CLEAR STONE </t>
  </si>
  <si>
    <t>EROSION CONTROL IMPLEMENTATION PLAN</t>
  </si>
  <si>
    <t>EROSION CONTROL INSPECTION</t>
  </si>
  <si>
    <t>CONSTRUCTION ENTRANCE</t>
  </si>
  <si>
    <t>STREET CONSTRUCTION ENTRANCE BERM</t>
  </si>
  <si>
    <t>STREET SWEEPING</t>
  </si>
  <si>
    <t>STREET CONSTRUCTION STONE BERM</t>
  </si>
  <si>
    <t>SILT SOCK COMPLETE</t>
  </si>
  <si>
    <t>POLYMER STABILIZATION</t>
  </si>
  <si>
    <t>INLET PROTECTION, TYPE D HYBRID - PROVIDE &amp; INSTALL</t>
  </si>
  <si>
    <t>INLET PROTECTION, TYPE D HYBRID - MAINTAIN</t>
  </si>
  <si>
    <t>INLET PROTECTION, TYPE D HYBRID - REMOVE</t>
  </si>
  <si>
    <t>12 INCH STORM SEWER PIPE</t>
  </si>
  <si>
    <t>12 INCH RCP STORM SEWER PIPE</t>
  </si>
  <si>
    <t>TYPE H INLET</t>
  </si>
  <si>
    <t>TRAFFIC CONTROL FOR STORM SEWER INSTALLATION</t>
  </si>
  <si>
    <t>MOBILIZATION FOR STORM SEWER INSTALLATION</t>
  </si>
  <si>
    <t>ADJUST INLET</t>
  </si>
  <si>
    <t>SELECT BACKFILL FOR STORM</t>
  </si>
  <si>
    <t>TF</t>
  </si>
  <si>
    <t xml:space="preserve">3'X3' STORM SAS </t>
  </si>
  <si>
    <t>STORM SEWER TAP</t>
  </si>
  <si>
    <t>ULO</t>
  </si>
  <si>
    <t>==============================================</t>
  </si>
  <si>
    <t>TRAFFIC CONTROL FOR SANITARY SEWER INSTALLATION</t>
  </si>
  <si>
    <t>MOBILIZATION FOR SANITARY SEWER INSTALLATION</t>
  </si>
  <si>
    <t xml:space="preserve">REMOVE SEWER ACCESS STRUCTURE </t>
  </si>
  <si>
    <t>PIPE PLUG SANITARY</t>
  </si>
  <si>
    <t>ADJUST SEWER ACCESS STRUCTURE</t>
  </si>
  <si>
    <t xml:space="preserve">SELECT BACKFILL FOR SANITARY SEWER </t>
  </si>
  <si>
    <t>8 INCH PVC SANITARY SEWER PIPE (SDR 35 &amp; SDR 26)</t>
  </si>
  <si>
    <t>L.F.</t>
  </si>
  <si>
    <t>SANITARY SEWER LATERAL (SDR 35 &amp; SDR 26)</t>
  </si>
  <si>
    <t xml:space="preserve">RECONNECT </t>
  </si>
  <si>
    <t xml:space="preserve">WASTEWATER CONTROL </t>
  </si>
  <si>
    <t>SEWER ELECTRONIC MARKERS</t>
  </si>
  <si>
    <t xml:space="preserve">4' DIA. SANITARY SAS </t>
  </si>
  <si>
    <t>INTERNAL CHIMNEY SEAL</t>
  </si>
  <si>
    <t>8 INCH SANITARY SEWER OUTSIDE DROP</t>
  </si>
  <si>
    <t>VF</t>
  </si>
  <si>
    <t>SANITARY SEWER TAP</t>
  </si>
  <si>
    <t xml:space="preserve">TRAFFIC CONTROL FOR WATER MAIN INSTALLATION  </t>
  </si>
  <si>
    <t>MOBILIZATION FOR WATER MAIN INSTALLATION</t>
  </si>
  <si>
    <t xml:space="preserve">FURNISH AND INSTALL 6 INCH PIPE &amp; FITTINGS </t>
  </si>
  <si>
    <t xml:space="preserve">FURNISH AND INSTALL 8 INCH PIPE &amp; FITTINGS </t>
  </si>
  <si>
    <t xml:space="preserve">REMOVAL OF EXCESS AMOUNTS OF BOULDERS </t>
  </si>
  <si>
    <t>C.Y.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</si>
  <si>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</si>
  <si>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</si>
  <si>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</si>
  <si>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</si>
  <si>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</si>
  <si>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</si>
  <si>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</si>
  <si>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ADJUST WATER VALVE BOX </t>
  </si>
  <si>
    <t xml:space="preserve">TERRACE RESTORATION FOR WATER MAIN </t>
  </si>
  <si>
    <t>FURNISH AND INSTALL 6 INCH VALVE</t>
  </si>
  <si>
    <t>FURNISH AND INSTALL 8 INCH VALVE</t>
  </si>
  <si>
    <t>EXTEND AND RECONNECT SERVICE LATERAL - 1 INCH</t>
  </si>
  <si>
    <t>DISCONNECT / RECONNECT SERVICE LATERAL - 1 INCH</t>
  </si>
  <si>
    <t>REPLACE 1-IN COPPER SERVICE LATERAL</t>
  </si>
  <si>
    <t>PIPE PLUG FOR WATER MAIN INSTALLATION</t>
  </si>
  <si>
    <t>FURNISH EXCAVATION AND DITCH FOR LIVE TAP</t>
  </si>
  <si>
    <t>CONTRACT TOTALS</t>
  </si>
  <si>
    <t>TRUCKING, INC.</t>
  </si>
  <si>
    <t>SAND &amp;</t>
  </si>
  <si>
    <t>GRAVEL, INC.</t>
  </si>
  <si>
    <t>SPEEDWAY</t>
  </si>
  <si>
    <t>CAPITOL</t>
  </si>
  <si>
    <t>UNDERGROUND,</t>
  </si>
  <si>
    <t>INC.</t>
  </si>
  <si>
    <t>PARISI</t>
  </si>
  <si>
    <t>CONSTR. CO.,</t>
  </si>
  <si>
    <t>H &amp; K</t>
  </si>
  <si>
    <t>CONTRACTING,</t>
  </si>
  <si>
    <t>JOE DANIELS</t>
  </si>
  <si>
    <t>RAYMOND P.</t>
  </si>
  <si>
    <t>CATTELL, INC.</t>
  </si>
  <si>
    <t>S &amp; L UNDERGROUND 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</si>
</sst>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55" applyFont="1" applyFill="1" applyBorder="1" applyAlignment="1" applyProtection="1">
      <alignment horizontal="left" vertical="center"/>
      <protection/>
    </xf>
    <xf numFmtId="5" fontId="4" fillId="0" borderId="0" xfId="0" applyNumberFormat="1" applyFont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4" fontId="41" fillId="0" borderId="0" xfId="44" applyFont="1" applyBorder="1" applyAlignment="1" applyProtection="1">
      <alignment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vertical="center"/>
      <protection locked="0"/>
    </xf>
    <xf numFmtId="7" fontId="4" fillId="0" borderId="0" xfId="0" applyNumberFormat="1" applyFont="1" applyBorder="1" applyAlignment="1" applyProtection="1">
      <alignment vertical="center"/>
      <protection locked="0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169" fontId="4" fillId="0" borderId="0" xfId="61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fill"/>
    </xf>
    <xf numFmtId="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fill" vertical="center"/>
    </xf>
    <xf numFmtId="0" fontId="0" fillId="0" borderId="0" xfId="0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0"/>
  <sheetViews>
    <sheetView tabSelected="1" zoomScale="75" zoomScaleNormal="75" workbookViewId="0" topLeftCell="A108">
      <selection activeCell="I76" sqref="I76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7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14" width="18.7109375" style="7" hidden="1" customWidth="1"/>
    <col min="15" max="15" width="18.7109375" style="7" customWidth="1"/>
    <col min="16" max="16" width="18.7109375" style="7" hidden="1" customWidth="1"/>
    <col min="17" max="17" width="18.7109375" style="7" customWidth="1"/>
    <col min="18" max="18" width="18.7109375" style="7" hidden="1" customWidth="1"/>
    <col min="19" max="16384" width="9.7109375" style="7" customWidth="1"/>
  </cols>
  <sheetData>
    <row r="1" spans="1:17" s="3" customFormat="1" ht="15" customHeight="1">
      <c r="A1" s="27" t="s">
        <v>16</v>
      </c>
      <c r="B1" s="24"/>
      <c r="C1" s="24"/>
      <c r="D1" s="24"/>
      <c r="E1" s="24"/>
      <c r="F1" s="24"/>
      <c r="G1" s="25"/>
      <c r="H1" s="24"/>
      <c r="I1" s="1"/>
      <c r="J1" s="1"/>
      <c r="K1" s="1"/>
      <c r="L1" s="1"/>
      <c r="M1" s="1"/>
      <c r="N1" s="1"/>
      <c r="O1" s="1"/>
      <c r="P1" s="1"/>
      <c r="Q1" s="1"/>
    </row>
    <row r="2" spans="1:17" s="26" customFormat="1" ht="15" customHeight="1">
      <c r="A2" s="16" t="s">
        <v>17</v>
      </c>
      <c r="B2" s="20"/>
      <c r="C2" s="20"/>
      <c r="D2" s="20"/>
      <c r="E2" s="20"/>
      <c r="F2" s="20"/>
      <c r="G2" s="20"/>
      <c r="H2" s="20"/>
      <c r="I2" s="24"/>
      <c r="J2" s="24"/>
      <c r="K2" s="24"/>
      <c r="L2" s="24"/>
      <c r="M2" s="24"/>
      <c r="N2" s="24"/>
      <c r="O2" s="24"/>
      <c r="P2" s="24"/>
      <c r="Q2" s="24"/>
    </row>
    <row r="3" spans="1:17" s="26" customFormat="1" ht="15" customHeight="1">
      <c r="A3" s="28" t="s">
        <v>18</v>
      </c>
      <c r="B3" s="20"/>
      <c r="C3" s="20"/>
      <c r="D3" s="20"/>
      <c r="E3" s="20"/>
      <c r="F3" s="20"/>
      <c r="G3" s="20"/>
      <c r="H3" s="20"/>
      <c r="I3" s="24"/>
      <c r="J3" s="24"/>
      <c r="K3" s="24"/>
      <c r="L3" s="24"/>
      <c r="M3" s="24"/>
      <c r="N3" s="24"/>
      <c r="O3" s="24"/>
      <c r="P3" s="24"/>
      <c r="Q3" s="24"/>
    </row>
    <row r="4" spans="1:17" s="3" customFormat="1" ht="15" customHeight="1">
      <c r="A4" s="28" t="s">
        <v>19</v>
      </c>
      <c r="B4" s="19"/>
      <c r="C4" s="19"/>
      <c r="D4" s="19"/>
      <c r="E4" s="19"/>
      <c r="F4" s="19"/>
      <c r="G4" s="19"/>
      <c r="H4" s="19"/>
      <c r="I4" s="1"/>
      <c r="J4" s="1"/>
      <c r="K4" s="1"/>
      <c r="L4" s="1"/>
      <c r="M4" s="1"/>
      <c r="N4" s="1"/>
      <c r="O4" s="1"/>
      <c r="P4" s="1"/>
      <c r="Q4" s="1"/>
    </row>
    <row r="5" spans="1:17" s="3" customFormat="1" ht="15" customHeight="1">
      <c r="A5" s="28" t="s">
        <v>20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3" customFormat="1" ht="15" customHeight="1">
      <c r="A6" s="28" t="s">
        <v>21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3" customFormat="1" ht="15" customHeight="1">
      <c r="A7" s="29" t="s">
        <v>22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8" ht="15" customHeight="1">
      <c r="A8" s="4" t="s">
        <v>23</v>
      </c>
      <c r="B8" s="4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>
      <c r="A9" s="4"/>
      <c r="B9" s="4"/>
      <c r="C9" s="4"/>
      <c r="D9" s="4"/>
      <c r="E9" s="68"/>
      <c r="F9" s="68"/>
      <c r="G9" s="9"/>
      <c r="H9" s="10"/>
      <c r="I9" s="10"/>
      <c r="J9" s="10"/>
      <c r="K9" s="10"/>
      <c r="L9" s="10"/>
      <c r="M9" s="10"/>
      <c r="N9" s="11"/>
      <c r="O9" s="10"/>
      <c r="P9" s="10"/>
      <c r="Q9" s="10"/>
      <c r="R9" s="10"/>
    </row>
    <row r="10" spans="1:18" ht="21.75" customHeight="1">
      <c r="A10" s="4"/>
      <c r="B10" s="4"/>
      <c r="C10" s="4"/>
      <c r="D10" s="4"/>
      <c r="E10" s="68"/>
      <c r="F10" s="68"/>
      <c r="G10" s="9" t="s">
        <v>125</v>
      </c>
      <c r="H10" s="10"/>
      <c r="I10" s="10" t="s">
        <v>126</v>
      </c>
      <c r="J10" s="10"/>
      <c r="K10" s="10" t="s">
        <v>129</v>
      </c>
      <c r="L10" s="10"/>
      <c r="M10" s="10" t="s">
        <v>131</v>
      </c>
      <c r="N10" s="11"/>
      <c r="O10" s="10" t="s">
        <v>133</v>
      </c>
      <c r="P10" s="10"/>
      <c r="Q10" s="10"/>
      <c r="R10" s="10"/>
    </row>
    <row r="11" spans="1:18" ht="21.75" customHeight="1">
      <c r="A11" s="4"/>
      <c r="B11" s="4"/>
      <c r="C11" s="4"/>
      <c r="D11" s="4"/>
      <c r="E11" s="68" t="s">
        <v>136</v>
      </c>
      <c r="F11" s="68"/>
      <c r="G11" s="9" t="s">
        <v>123</v>
      </c>
      <c r="H11" s="10"/>
      <c r="I11" s="10" t="s">
        <v>127</v>
      </c>
      <c r="J11" s="10"/>
      <c r="K11" s="10" t="s">
        <v>130</v>
      </c>
      <c r="L11" s="10"/>
      <c r="M11" s="10" t="s">
        <v>132</v>
      </c>
      <c r="N11" s="11"/>
      <c r="O11" s="10" t="s">
        <v>130</v>
      </c>
      <c r="P11" s="10"/>
      <c r="Q11" s="10" t="s">
        <v>134</v>
      </c>
      <c r="R11" s="10"/>
    </row>
    <row r="12" spans="1:18" ht="21.75" customHeight="1">
      <c r="A12" s="4"/>
      <c r="B12" s="4"/>
      <c r="C12" s="10"/>
      <c r="D12" s="10"/>
      <c r="E12" s="68" t="s">
        <v>122</v>
      </c>
      <c r="F12" s="68"/>
      <c r="G12" s="10" t="s">
        <v>124</v>
      </c>
      <c r="H12" s="10"/>
      <c r="I12" s="10" t="s">
        <v>128</v>
      </c>
      <c r="J12" s="10"/>
      <c r="K12" s="10" t="s">
        <v>128</v>
      </c>
      <c r="L12" s="10"/>
      <c r="M12" s="10" t="s">
        <v>128</v>
      </c>
      <c r="N12" s="11"/>
      <c r="O12" s="10" t="s">
        <v>128</v>
      </c>
      <c r="P12" s="10"/>
      <c r="Q12" s="10" t="s">
        <v>135</v>
      </c>
      <c r="R12" s="10"/>
    </row>
    <row r="13" spans="1:18" ht="13.5" customHeight="1">
      <c r="A13" s="4" t="s">
        <v>0</v>
      </c>
      <c r="B13" s="4"/>
      <c r="C13" s="4"/>
      <c r="D13" s="4"/>
      <c r="E13" s="12" t="s">
        <v>1</v>
      </c>
      <c r="F13" s="4" t="s">
        <v>2</v>
      </c>
      <c r="G13" s="12" t="s">
        <v>1</v>
      </c>
      <c r="H13" s="4" t="s">
        <v>2</v>
      </c>
      <c r="I13" s="12" t="s">
        <v>1</v>
      </c>
      <c r="J13" s="4" t="s">
        <v>2</v>
      </c>
      <c r="K13" s="12" t="s">
        <v>1</v>
      </c>
      <c r="L13" s="4" t="s">
        <v>2</v>
      </c>
      <c r="M13" s="12" t="s">
        <v>1</v>
      </c>
      <c r="N13" s="4" t="s">
        <v>2</v>
      </c>
      <c r="O13" s="12" t="s">
        <v>1</v>
      </c>
      <c r="P13" s="13" t="s">
        <v>13</v>
      </c>
      <c r="Q13" s="12" t="s">
        <v>1</v>
      </c>
      <c r="R13" s="13" t="s">
        <v>13</v>
      </c>
    </row>
    <row r="14" spans="1:18" ht="13.5" customHeight="1">
      <c r="A14" s="4"/>
      <c r="B14" s="4"/>
      <c r="C14" s="10" t="s">
        <v>3</v>
      </c>
      <c r="D14" s="4"/>
      <c r="E14" s="8" t="s">
        <v>4</v>
      </c>
      <c r="F14" s="10" t="s">
        <v>5</v>
      </c>
      <c r="G14" s="8" t="s">
        <v>4</v>
      </c>
      <c r="H14" s="10" t="s">
        <v>5</v>
      </c>
      <c r="I14" s="8" t="s">
        <v>4</v>
      </c>
      <c r="J14" s="10" t="s">
        <v>5</v>
      </c>
      <c r="K14" s="8" t="s">
        <v>4</v>
      </c>
      <c r="L14" s="10" t="s">
        <v>5</v>
      </c>
      <c r="M14" s="8" t="s">
        <v>4</v>
      </c>
      <c r="N14" s="10" t="s">
        <v>5</v>
      </c>
      <c r="O14" s="8" t="s">
        <v>4</v>
      </c>
      <c r="P14" s="10" t="s">
        <v>5</v>
      </c>
      <c r="Q14" s="8" t="s">
        <v>4</v>
      </c>
      <c r="R14" s="10" t="s">
        <v>5</v>
      </c>
    </row>
    <row r="15" spans="1:18" ht="13.5" customHeight="1">
      <c r="A15" s="10" t="s">
        <v>6</v>
      </c>
      <c r="B15" s="10" t="s">
        <v>7</v>
      </c>
      <c r="C15" s="10" t="s">
        <v>8</v>
      </c>
      <c r="D15" s="10" t="s">
        <v>9</v>
      </c>
      <c r="E15" s="8" t="s">
        <v>10</v>
      </c>
      <c r="F15" s="10" t="s">
        <v>11</v>
      </c>
      <c r="G15" s="8" t="s">
        <v>10</v>
      </c>
      <c r="H15" s="10" t="s">
        <v>11</v>
      </c>
      <c r="I15" s="8" t="s">
        <v>10</v>
      </c>
      <c r="J15" s="10" t="s">
        <v>11</v>
      </c>
      <c r="K15" s="8" t="s">
        <v>10</v>
      </c>
      <c r="L15" s="10" t="s">
        <v>11</v>
      </c>
      <c r="M15" s="8" t="s">
        <v>10</v>
      </c>
      <c r="N15" s="10" t="s">
        <v>11</v>
      </c>
      <c r="O15" s="8" t="s">
        <v>10</v>
      </c>
      <c r="P15" s="10" t="s">
        <v>11</v>
      </c>
      <c r="Q15" s="8" t="s">
        <v>10</v>
      </c>
      <c r="R15" s="10" t="s">
        <v>11</v>
      </c>
    </row>
    <row r="16" spans="1:18" ht="13.5" customHeight="1">
      <c r="A16" s="4" t="s">
        <v>12</v>
      </c>
      <c r="B16" s="4"/>
      <c r="C16" s="4"/>
      <c r="D16" s="4"/>
      <c r="E16" s="12" t="s">
        <v>1</v>
      </c>
      <c r="F16" s="13" t="s">
        <v>13</v>
      </c>
      <c r="G16" s="12" t="s">
        <v>1</v>
      </c>
      <c r="H16" s="13" t="s">
        <v>13</v>
      </c>
      <c r="I16" s="12" t="s">
        <v>1</v>
      </c>
      <c r="J16" s="13" t="s">
        <v>13</v>
      </c>
      <c r="K16" s="12" t="s">
        <v>1</v>
      </c>
      <c r="L16" s="13" t="s">
        <v>13</v>
      </c>
      <c r="M16" s="12" t="s">
        <v>1</v>
      </c>
      <c r="N16" s="13" t="s">
        <v>13</v>
      </c>
      <c r="O16" s="12" t="s">
        <v>1</v>
      </c>
      <c r="P16" s="13" t="s">
        <v>13</v>
      </c>
      <c r="Q16" s="12" t="s">
        <v>1</v>
      </c>
      <c r="R16" s="13" t="s">
        <v>13</v>
      </c>
    </row>
    <row r="17" spans="1:18" ht="15.75">
      <c r="A17" s="21"/>
      <c r="B17" s="23"/>
      <c r="C17" s="18"/>
      <c r="D17" s="22"/>
      <c r="E17" s="15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16" t="s">
        <v>17</v>
      </c>
      <c r="B18" s="16"/>
      <c r="C18" s="16"/>
      <c r="D18" s="16"/>
      <c r="E18" s="16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30" t="s">
        <v>24</v>
      </c>
      <c r="B19" s="16"/>
      <c r="C19" s="16"/>
      <c r="D19" s="16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16"/>
      <c r="B20" s="16"/>
      <c r="C20" s="16"/>
      <c r="D20" s="16"/>
      <c r="E20" s="16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>
      <c r="A21" s="31">
        <v>10701</v>
      </c>
      <c r="B21" s="32" t="s">
        <v>14</v>
      </c>
      <c r="C21" s="33">
        <v>1</v>
      </c>
      <c r="D21" s="34" t="s">
        <v>15</v>
      </c>
      <c r="E21" s="63">
        <v>2500</v>
      </c>
      <c r="F21" s="51">
        <f aca="true" t="shared" si="0" ref="F21:F44">ROUND(C21*E21,2)</f>
        <v>2500</v>
      </c>
      <c r="G21" s="50">
        <v>1200</v>
      </c>
      <c r="H21" s="15">
        <f aca="true" t="shared" si="1" ref="H21:H44">G21*C21</f>
        <v>1200</v>
      </c>
      <c r="I21" s="50">
        <v>1159</v>
      </c>
      <c r="J21" s="15">
        <f aca="true" t="shared" si="2" ref="J21:J44">I21*C21</f>
        <v>1159</v>
      </c>
      <c r="K21" s="50">
        <v>1200</v>
      </c>
      <c r="L21" s="15">
        <f aca="true" t="shared" si="3" ref="L21:L44">K21*C21</f>
        <v>1200</v>
      </c>
      <c r="M21" s="50">
        <v>1700</v>
      </c>
      <c r="N21" s="15">
        <f aca="true" t="shared" si="4" ref="N21:N44">M21*C21</f>
        <v>1700</v>
      </c>
      <c r="O21" s="50">
        <v>2520</v>
      </c>
      <c r="P21" s="15">
        <f aca="true" t="shared" si="5" ref="P21:P44">O21*C21</f>
        <v>2520</v>
      </c>
      <c r="Q21" s="50">
        <v>50000</v>
      </c>
      <c r="R21" s="15">
        <f aca="true" t="shared" si="6" ref="R21:R44">Q21*C21</f>
        <v>50000</v>
      </c>
    </row>
    <row r="22" spans="1:18" ht="15.75">
      <c r="A22" s="31">
        <v>10801</v>
      </c>
      <c r="B22" s="32" t="s">
        <v>25</v>
      </c>
      <c r="C22" s="33">
        <v>150</v>
      </c>
      <c r="D22" s="34" t="s">
        <v>26</v>
      </c>
      <c r="E22" s="63">
        <v>10</v>
      </c>
      <c r="F22" s="51">
        <f t="shared" si="0"/>
        <v>1500</v>
      </c>
      <c r="G22" s="50">
        <v>3</v>
      </c>
      <c r="H22" s="15">
        <f t="shared" si="1"/>
        <v>450</v>
      </c>
      <c r="I22" s="50">
        <v>9</v>
      </c>
      <c r="J22" s="15">
        <f t="shared" si="2"/>
        <v>1350</v>
      </c>
      <c r="K22" s="50">
        <v>5</v>
      </c>
      <c r="L22" s="15">
        <f t="shared" si="3"/>
        <v>750</v>
      </c>
      <c r="M22" s="50">
        <v>12</v>
      </c>
      <c r="N22" s="15">
        <f t="shared" si="4"/>
        <v>1800</v>
      </c>
      <c r="O22" s="50">
        <v>10</v>
      </c>
      <c r="P22" s="15">
        <f t="shared" si="5"/>
        <v>1500</v>
      </c>
      <c r="Q22" s="50">
        <v>15</v>
      </c>
      <c r="R22" s="15">
        <f t="shared" si="6"/>
        <v>2250</v>
      </c>
    </row>
    <row r="23" spans="1:18" ht="15.75">
      <c r="A23" s="31">
        <v>10911</v>
      </c>
      <c r="B23" s="32" t="s">
        <v>27</v>
      </c>
      <c r="C23" s="33">
        <v>1</v>
      </c>
      <c r="D23" s="34" t="s">
        <v>15</v>
      </c>
      <c r="E23" s="63">
        <v>47100</v>
      </c>
      <c r="F23" s="51">
        <f t="shared" si="0"/>
        <v>47100</v>
      </c>
      <c r="G23" s="50">
        <v>2000</v>
      </c>
      <c r="H23" s="15">
        <f t="shared" si="1"/>
        <v>2000</v>
      </c>
      <c r="I23" s="50">
        <v>40000</v>
      </c>
      <c r="J23" s="15">
        <f t="shared" si="2"/>
        <v>40000</v>
      </c>
      <c r="K23" s="50">
        <v>55000</v>
      </c>
      <c r="L23" s="15">
        <f t="shared" si="3"/>
        <v>55000</v>
      </c>
      <c r="M23" s="50">
        <v>9900</v>
      </c>
      <c r="N23" s="15">
        <f t="shared" si="4"/>
        <v>9900</v>
      </c>
      <c r="O23" s="50">
        <v>24653</v>
      </c>
      <c r="P23" s="15">
        <f t="shared" si="5"/>
        <v>24653</v>
      </c>
      <c r="Q23" s="50">
        <v>500000</v>
      </c>
      <c r="R23" s="15">
        <f t="shared" si="6"/>
        <v>500000</v>
      </c>
    </row>
    <row r="24" spans="1:18" ht="15.75">
      <c r="A24" s="31">
        <v>20101</v>
      </c>
      <c r="B24" s="32" t="s">
        <v>28</v>
      </c>
      <c r="C24" s="33">
        <v>3036</v>
      </c>
      <c r="D24" s="34" t="s">
        <v>29</v>
      </c>
      <c r="E24" s="63">
        <v>4</v>
      </c>
      <c r="F24" s="51">
        <f t="shared" si="0"/>
        <v>12144</v>
      </c>
      <c r="G24" s="50">
        <v>12.8</v>
      </c>
      <c r="H24" s="15">
        <f t="shared" si="1"/>
        <v>38860.8</v>
      </c>
      <c r="I24" s="50">
        <v>5</v>
      </c>
      <c r="J24" s="15">
        <f t="shared" si="2"/>
        <v>15180</v>
      </c>
      <c r="K24" s="50">
        <v>6</v>
      </c>
      <c r="L24" s="15">
        <f t="shared" si="3"/>
        <v>18216</v>
      </c>
      <c r="M24" s="50">
        <v>9</v>
      </c>
      <c r="N24" s="15">
        <f t="shared" si="4"/>
        <v>27324</v>
      </c>
      <c r="O24" s="50">
        <v>12.75</v>
      </c>
      <c r="P24" s="15">
        <f t="shared" si="5"/>
        <v>38709</v>
      </c>
      <c r="Q24" s="50">
        <v>100</v>
      </c>
      <c r="R24" s="15">
        <f t="shared" si="6"/>
        <v>303600</v>
      </c>
    </row>
    <row r="25" spans="1:18" ht="31.5">
      <c r="A25" s="31">
        <v>20140</v>
      </c>
      <c r="B25" s="32" t="s">
        <v>30</v>
      </c>
      <c r="C25" s="33">
        <v>4527</v>
      </c>
      <c r="D25" s="34" t="s">
        <v>31</v>
      </c>
      <c r="E25" s="63">
        <v>1</v>
      </c>
      <c r="F25" s="51">
        <f t="shared" si="0"/>
        <v>4527</v>
      </c>
      <c r="G25" s="50">
        <v>1.4</v>
      </c>
      <c r="H25" s="15">
        <f t="shared" si="1"/>
        <v>6337.799999999999</v>
      </c>
      <c r="I25" s="50">
        <v>1.15</v>
      </c>
      <c r="J25" s="15">
        <f t="shared" si="2"/>
        <v>5206.049999999999</v>
      </c>
      <c r="K25" s="50">
        <v>0.5</v>
      </c>
      <c r="L25" s="15">
        <f t="shared" si="3"/>
        <v>2263.5</v>
      </c>
      <c r="M25" s="50">
        <v>2</v>
      </c>
      <c r="N25" s="15">
        <f t="shared" si="4"/>
        <v>9054</v>
      </c>
      <c r="O25" s="50">
        <v>1.75</v>
      </c>
      <c r="P25" s="15">
        <f t="shared" si="5"/>
        <v>7922.25</v>
      </c>
      <c r="Q25" s="50">
        <v>10</v>
      </c>
      <c r="R25" s="15">
        <f t="shared" si="6"/>
        <v>45270</v>
      </c>
    </row>
    <row r="26" spans="1:18" ht="15.75">
      <c r="A26" s="31">
        <v>20219</v>
      </c>
      <c r="B26" s="32" t="s">
        <v>32</v>
      </c>
      <c r="C26" s="33">
        <v>3018</v>
      </c>
      <c r="D26" s="34" t="s">
        <v>33</v>
      </c>
      <c r="E26" s="63">
        <v>5.5</v>
      </c>
      <c r="F26" s="51">
        <f t="shared" si="0"/>
        <v>16599</v>
      </c>
      <c r="G26" s="50">
        <v>5</v>
      </c>
      <c r="H26" s="15">
        <f t="shared" si="1"/>
        <v>15090</v>
      </c>
      <c r="I26" s="50">
        <v>3</v>
      </c>
      <c r="J26" s="15">
        <f t="shared" si="2"/>
        <v>9054</v>
      </c>
      <c r="K26" s="50">
        <v>8.75</v>
      </c>
      <c r="L26" s="15">
        <f t="shared" si="3"/>
        <v>26407.5</v>
      </c>
      <c r="M26" s="50">
        <v>10.6</v>
      </c>
      <c r="N26" s="15">
        <f t="shared" si="4"/>
        <v>31990.8</v>
      </c>
      <c r="O26" s="50">
        <v>11</v>
      </c>
      <c r="P26" s="15">
        <f t="shared" si="5"/>
        <v>33198</v>
      </c>
      <c r="Q26" s="50">
        <v>25</v>
      </c>
      <c r="R26" s="15">
        <f t="shared" si="6"/>
        <v>75450</v>
      </c>
    </row>
    <row r="27" spans="1:18" ht="15.75">
      <c r="A27" s="31">
        <v>20221</v>
      </c>
      <c r="B27" s="32" t="s">
        <v>34</v>
      </c>
      <c r="C27" s="33">
        <v>3776</v>
      </c>
      <c r="D27" s="34" t="s">
        <v>31</v>
      </c>
      <c r="E27" s="63">
        <v>3.5</v>
      </c>
      <c r="F27" s="51">
        <f t="shared" si="0"/>
        <v>13216</v>
      </c>
      <c r="G27" s="50">
        <v>2.9</v>
      </c>
      <c r="H27" s="15">
        <f t="shared" si="1"/>
        <v>10950.4</v>
      </c>
      <c r="I27" s="50">
        <v>3</v>
      </c>
      <c r="J27" s="15">
        <f t="shared" si="2"/>
        <v>11328</v>
      </c>
      <c r="K27" s="50">
        <v>2.1</v>
      </c>
      <c r="L27" s="15">
        <f t="shared" si="3"/>
        <v>7929.6</v>
      </c>
      <c r="M27" s="50">
        <v>3</v>
      </c>
      <c r="N27" s="15">
        <f t="shared" si="4"/>
        <v>11328</v>
      </c>
      <c r="O27" s="50">
        <v>3.35</v>
      </c>
      <c r="P27" s="15">
        <f t="shared" si="5"/>
        <v>12649.6</v>
      </c>
      <c r="Q27" s="50">
        <v>10</v>
      </c>
      <c r="R27" s="15">
        <f t="shared" si="6"/>
        <v>37760</v>
      </c>
    </row>
    <row r="28" spans="1:18" ht="15.75">
      <c r="A28" s="31">
        <v>20303</v>
      </c>
      <c r="B28" s="32" t="s">
        <v>35</v>
      </c>
      <c r="C28" s="33">
        <v>138</v>
      </c>
      <c r="D28" s="34" t="s">
        <v>26</v>
      </c>
      <c r="E28" s="63">
        <v>2</v>
      </c>
      <c r="F28" s="51">
        <f t="shared" si="0"/>
        <v>276</v>
      </c>
      <c r="G28" s="50">
        <v>1.5</v>
      </c>
      <c r="H28" s="15">
        <f t="shared" si="1"/>
        <v>207</v>
      </c>
      <c r="I28" s="50">
        <v>1.5</v>
      </c>
      <c r="J28" s="15">
        <f t="shared" si="2"/>
        <v>207</v>
      </c>
      <c r="K28" s="50">
        <v>1.6</v>
      </c>
      <c r="L28" s="15">
        <f t="shared" si="3"/>
        <v>220.8</v>
      </c>
      <c r="M28" s="50">
        <v>2.6</v>
      </c>
      <c r="N28" s="15">
        <f t="shared" si="4"/>
        <v>358.8</v>
      </c>
      <c r="O28" s="50">
        <v>2.75</v>
      </c>
      <c r="P28" s="15">
        <f t="shared" si="5"/>
        <v>379.5</v>
      </c>
      <c r="Q28" s="50">
        <v>11</v>
      </c>
      <c r="R28" s="15">
        <f t="shared" si="6"/>
        <v>1518</v>
      </c>
    </row>
    <row r="29" spans="1:18" ht="31.5">
      <c r="A29" s="31">
        <v>20322</v>
      </c>
      <c r="B29" s="32" t="s">
        <v>36</v>
      </c>
      <c r="C29" s="33">
        <v>40</v>
      </c>
      <c r="D29" s="34" t="s">
        <v>26</v>
      </c>
      <c r="E29" s="63">
        <v>5</v>
      </c>
      <c r="F29" s="51">
        <f t="shared" si="0"/>
        <v>200</v>
      </c>
      <c r="G29" s="50">
        <v>3.5</v>
      </c>
      <c r="H29" s="15">
        <f t="shared" si="1"/>
        <v>140</v>
      </c>
      <c r="I29" s="50">
        <v>3.6</v>
      </c>
      <c r="J29" s="15">
        <f t="shared" si="2"/>
        <v>144</v>
      </c>
      <c r="K29" s="50">
        <v>2.3</v>
      </c>
      <c r="L29" s="15">
        <f t="shared" si="3"/>
        <v>92</v>
      </c>
      <c r="M29" s="50">
        <v>1.8</v>
      </c>
      <c r="N29" s="15">
        <f t="shared" si="4"/>
        <v>72</v>
      </c>
      <c r="O29" s="50">
        <v>4.5</v>
      </c>
      <c r="P29" s="15">
        <f t="shared" si="5"/>
        <v>180</v>
      </c>
      <c r="Q29" s="50">
        <v>10</v>
      </c>
      <c r="R29" s="15">
        <f t="shared" si="6"/>
        <v>400</v>
      </c>
    </row>
    <row r="30" spans="1:18" ht="31.5">
      <c r="A30" s="31">
        <v>20323</v>
      </c>
      <c r="B30" s="32" t="s">
        <v>37</v>
      </c>
      <c r="C30" s="33">
        <v>1282</v>
      </c>
      <c r="D30" s="34" t="s">
        <v>38</v>
      </c>
      <c r="E30" s="63">
        <v>1.5</v>
      </c>
      <c r="F30" s="51">
        <f t="shared" si="0"/>
        <v>1923</v>
      </c>
      <c r="G30" s="50">
        <v>1.1</v>
      </c>
      <c r="H30" s="15">
        <f t="shared" si="1"/>
        <v>1410.2</v>
      </c>
      <c r="I30" s="50">
        <v>1.05</v>
      </c>
      <c r="J30" s="15">
        <f t="shared" si="2"/>
        <v>1346.1000000000001</v>
      </c>
      <c r="K30" s="50">
        <v>0.7</v>
      </c>
      <c r="L30" s="15">
        <f t="shared" si="3"/>
        <v>897.4</v>
      </c>
      <c r="M30" s="50">
        <v>1.45</v>
      </c>
      <c r="N30" s="15">
        <f t="shared" si="4"/>
        <v>1858.8999999999999</v>
      </c>
      <c r="O30" s="50">
        <v>1</v>
      </c>
      <c r="P30" s="15">
        <f t="shared" si="5"/>
        <v>1282</v>
      </c>
      <c r="Q30" s="50">
        <v>5</v>
      </c>
      <c r="R30" s="15">
        <f t="shared" si="6"/>
        <v>6410</v>
      </c>
    </row>
    <row r="31" spans="1:18" ht="15.75">
      <c r="A31" s="31">
        <v>20401</v>
      </c>
      <c r="B31" s="32" t="s">
        <v>39</v>
      </c>
      <c r="C31" s="33">
        <v>140</v>
      </c>
      <c r="D31" s="34" t="s">
        <v>40</v>
      </c>
      <c r="E31" s="63">
        <v>16</v>
      </c>
      <c r="F31" s="51">
        <f t="shared" si="0"/>
        <v>2240</v>
      </c>
      <c r="G31" s="50">
        <v>16</v>
      </c>
      <c r="H31" s="15">
        <f t="shared" si="1"/>
        <v>2240</v>
      </c>
      <c r="I31" s="50">
        <v>16</v>
      </c>
      <c r="J31" s="15">
        <f t="shared" si="2"/>
        <v>2240</v>
      </c>
      <c r="K31" s="50">
        <v>16.75</v>
      </c>
      <c r="L31" s="15">
        <f t="shared" si="3"/>
        <v>2345</v>
      </c>
      <c r="M31" s="50">
        <v>17.75</v>
      </c>
      <c r="N31" s="15">
        <f t="shared" si="4"/>
        <v>2485</v>
      </c>
      <c r="O31" s="50">
        <v>17.85</v>
      </c>
      <c r="P31" s="15">
        <f t="shared" si="5"/>
        <v>2499</v>
      </c>
      <c r="Q31" s="50">
        <v>100</v>
      </c>
      <c r="R31" s="15">
        <f t="shared" si="6"/>
        <v>14000</v>
      </c>
    </row>
    <row r="32" spans="1:18" ht="15.75">
      <c r="A32" s="31">
        <v>20403</v>
      </c>
      <c r="B32" s="32" t="s">
        <v>41</v>
      </c>
      <c r="C32" s="33">
        <v>140</v>
      </c>
      <c r="D32" s="34" t="s">
        <v>40</v>
      </c>
      <c r="E32" s="63">
        <v>16</v>
      </c>
      <c r="F32" s="51">
        <f t="shared" si="0"/>
        <v>2240</v>
      </c>
      <c r="G32" s="50">
        <v>16</v>
      </c>
      <c r="H32" s="15">
        <f t="shared" si="1"/>
        <v>2240</v>
      </c>
      <c r="I32" s="50">
        <v>16</v>
      </c>
      <c r="J32" s="15">
        <f t="shared" si="2"/>
        <v>2240</v>
      </c>
      <c r="K32" s="50">
        <v>16.75</v>
      </c>
      <c r="L32" s="15">
        <f t="shared" si="3"/>
        <v>2345</v>
      </c>
      <c r="M32" s="50">
        <v>17.75</v>
      </c>
      <c r="N32" s="15">
        <f t="shared" si="4"/>
        <v>2485</v>
      </c>
      <c r="O32" s="50">
        <v>17.85</v>
      </c>
      <c r="P32" s="15">
        <f t="shared" si="5"/>
        <v>2499</v>
      </c>
      <c r="Q32" s="50">
        <v>100</v>
      </c>
      <c r="R32" s="15">
        <f t="shared" si="6"/>
        <v>14000</v>
      </c>
    </row>
    <row r="33" spans="1:18" ht="15.75">
      <c r="A33" s="31">
        <v>20701</v>
      </c>
      <c r="B33" s="32" t="s">
        <v>42</v>
      </c>
      <c r="C33" s="33">
        <v>3776</v>
      </c>
      <c r="D33" s="34" t="s">
        <v>31</v>
      </c>
      <c r="E33" s="63">
        <v>0.75</v>
      </c>
      <c r="F33" s="51">
        <f t="shared" si="0"/>
        <v>2832</v>
      </c>
      <c r="G33" s="50">
        <v>0.98</v>
      </c>
      <c r="H33" s="15">
        <f t="shared" si="1"/>
        <v>3700.48</v>
      </c>
      <c r="I33" s="50">
        <v>1</v>
      </c>
      <c r="J33" s="15">
        <f t="shared" si="2"/>
        <v>3776</v>
      </c>
      <c r="K33" s="50">
        <v>1.2</v>
      </c>
      <c r="L33" s="15">
        <f t="shared" si="3"/>
        <v>4531.2</v>
      </c>
      <c r="M33" s="50">
        <v>1.25</v>
      </c>
      <c r="N33" s="15">
        <f t="shared" si="4"/>
        <v>4720</v>
      </c>
      <c r="O33" s="50">
        <v>1.05</v>
      </c>
      <c r="P33" s="15">
        <f t="shared" si="5"/>
        <v>3964.8</v>
      </c>
      <c r="Q33" s="50">
        <v>10</v>
      </c>
      <c r="R33" s="15">
        <f t="shared" si="6"/>
        <v>37760</v>
      </c>
    </row>
    <row r="34" spans="1:18" ht="31.5">
      <c r="A34" s="31">
        <v>21061</v>
      </c>
      <c r="B34" s="32" t="s">
        <v>43</v>
      </c>
      <c r="C34" s="33">
        <v>3776</v>
      </c>
      <c r="D34" s="34" t="s">
        <v>31</v>
      </c>
      <c r="E34" s="63">
        <v>1.5</v>
      </c>
      <c r="F34" s="51">
        <f t="shared" si="0"/>
        <v>5664</v>
      </c>
      <c r="G34" s="50">
        <v>1.81</v>
      </c>
      <c r="H34" s="15">
        <f t="shared" si="1"/>
        <v>6834.56</v>
      </c>
      <c r="I34" s="50">
        <v>1.8</v>
      </c>
      <c r="J34" s="15">
        <f t="shared" si="2"/>
        <v>6796.8</v>
      </c>
      <c r="K34" s="50">
        <v>1.4</v>
      </c>
      <c r="L34" s="15">
        <f t="shared" si="3"/>
        <v>5286.4</v>
      </c>
      <c r="M34" s="50">
        <v>1.45</v>
      </c>
      <c r="N34" s="15">
        <f t="shared" si="4"/>
        <v>5475.2</v>
      </c>
      <c r="O34" s="50">
        <v>1.9</v>
      </c>
      <c r="P34" s="15">
        <f t="shared" si="5"/>
        <v>7174.4</v>
      </c>
      <c r="Q34" s="50">
        <v>5</v>
      </c>
      <c r="R34" s="15">
        <f t="shared" si="6"/>
        <v>18880</v>
      </c>
    </row>
    <row r="35" spans="1:18" ht="15.75">
      <c r="A35" s="31">
        <v>21101</v>
      </c>
      <c r="B35" s="32" t="s">
        <v>44</v>
      </c>
      <c r="C35" s="33">
        <v>24</v>
      </c>
      <c r="D35" s="34" t="s">
        <v>45</v>
      </c>
      <c r="E35" s="63">
        <v>75</v>
      </c>
      <c r="F35" s="51">
        <f t="shared" si="0"/>
        <v>1800</v>
      </c>
      <c r="G35" s="50">
        <v>75</v>
      </c>
      <c r="H35" s="15">
        <f t="shared" si="1"/>
        <v>1800</v>
      </c>
      <c r="I35" s="50">
        <v>170</v>
      </c>
      <c r="J35" s="15">
        <f t="shared" si="2"/>
        <v>4080</v>
      </c>
      <c r="K35" s="50">
        <v>100</v>
      </c>
      <c r="L35" s="15">
        <f t="shared" si="3"/>
        <v>2400</v>
      </c>
      <c r="M35" s="50">
        <v>120</v>
      </c>
      <c r="N35" s="15">
        <f t="shared" si="4"/>
        <v>2880</v>
      </c>
      <c r="O35" s="50">
        <v>45</v>
      </c>
      <c r="P35" s="15">
        <f t="shared" si="5"/>
        <v>1080</v>
      </c>
      <c r="Q35" s="50">
        <v>1000</v>
      </c>
      <c r="R35" s="15">
        <f t="shared" si="6"/>
        <v>24000</v>
      </c>
    </row>
    <row r="36" spans="1:18" ht="31.5">
      <c r="A36" s="31">
        <v>30201</v>
      </c>
      <c r="B36" s="32" t="s">
        <v>46</v>
      </c>
      <c r="C36" s="33">
        <v>2355</v>
      </c>
      <c r="D36" s="34" t="s">
        <v>26</v>
      </c>
      <c r="E36" s="63">
        <v>11.3</v>
      </c>
      <c r="F36" s="51">
        <f t="shared" si="0"/>
        <v>26611.5</v>
      </c>
      <c r="G36" s="50">
        <v>10.25</v>
      </c>
      <c r="H36" s="15">
        <f t="shared" si="1"/>
        <v>24138.75</v>
      </c>
      <c r="I36" s="50">
        <v>10.8</v>
      </c>
      <c r="J36" s="15">
        <f t="shared" si="2"/>
        <v>25434</v>
      </c>
      <c r="K36" s="50">
        <v>11.25</v>
      </c>
      <c r="L36" s="15">
        <f t="shared" si="3"/>
        <v>26493.75</v>
      </c>
      <c r="M36" s="50">
        <v>10.75</v>
      </c>
      <c r="N36" s="15">
        <f t="shared" si="4"/>
        <v>25316.25</v>
      </c>
      <c r="O36" s="50">
        <v>10.85</v>
      </c>
      <c r="P36" s="15">
        <f t="shared" si="5"/>
        <v>25551.75</v>
      </c>
      <c r="Q36" s="50">
        <v>10.3</v>
      </c>
      <c r="R36" s="15">
        <f t="shared" si="6"/>
        <v>24256.5</v>
      </c>
    </row>
    <row r="37" spans="1:18" ht="31.5">
      <c r="A37" s="31">
        <v>30203</v>
      </c>
      <c r="B37" s="32" t="s">
        <v>47</v>
      </c>
      <c r="C37" s="33">
        <v>55</v>
      </c>
      <c r="D37" s="34" t="s">
        <v>26</v>
      </c>
      <c r="E37" s="63">
        <v>20</v>
      </c>
      <c r="F37" s="51">
        <f t="shared" si="0"/>
        <v>1100</v>
      </c>
      <c r="G37" s="50">
        <v>16</v>
      </c>
      <c r="H37" s="15">
        <f t="shared" si="1"/>
        <v>880</v>
      </c>
      <c r="I37" s="50">
        <v>13.5</v>
      </c>
      <c r="J37" s="15">
        <f t="shared" si="2"/>
        <v>742.5</v>
      </c>
      <c r="K37" s="50">
        <v>20</v>
      </c>
      <c r="L37" s="15">
        <f t="shared" si="3"/>
        <v>1100</v>
      </c>
      <c r="M37" s="50">
        <v>13.55</v>
      </c>
      <c r="N37" s="15">
        <f t="shared" si="4"/>
        <v>745.25</v>
      </c>
      <c r="O37" s="50">
        <v>13.75</v>
      </c>
      <c r="P37" s="15">
        <f t="shared" si="5"/>
        <v>756.25</v>
      </c>
      <c r="Q37" s="50">
        <v>13</v>
      </c>
      <c r="R37" s="15">
        <f t="shared" si="6"/>
        <v>715</v>
      </c>
    </row>
    <row r="38" spans="1:18" ht="15.75">
      <c r="A38" s="31">
        <v>30301</v>
      </c>
      <c r="B38" s="32" t="s">
        <v>48</v>
      </c>
      <c r="C38" s="33">
        <v>84</v>
      </c>
      <c r="D38" s="34" t="s">
        <v>38</v>
      </c>
      <c r="E38" s="63">
        <v>5.25</v>
      </c>
      <c r="F38" s="51">
        <f t="shared" si="0"/>
        <v>441</v>
      </c>
      <c r="G38" s="50">
        <v>4.2</v>
      </c>
      <c r="H38" s="15">
        <f t="shared" si="1"/>
        <v>352.8</v>
      </c>
      <c r="I38" s="50">
        <v>4.25</v>
      </c>
      <c r="J38" s="15">
        <f t="shared" si="2"/>
        <v>357</v>
      </c>
      <c r="K38" s="50">
        <v>5</v>
      </c>
      <c r="L38" s="15">
        <f t="shared" si="3"/>
        <v>420</v>
      </c>
      <c r="M38" s="50">
        <v>4.15</v>
      </c>
      <c r="N38" s="15">
        <f t="shared" si="4"/>
        <v>348.6</v>
      </c>
      <c r="O38" s="50">
        <v>4.4</v>
      </c>
      <c r="P38" s="15">
        <f t="shared" si="5"/>
        <v>369.6</v>
      </c>
      <c r="Q38" s="50">
        <v>4</v>
      </c>
      <c r="R38" s="15">
        <f t="shared" si="6"/>
        <v>336</v>
      </c>
    </row>
    <row r="39" spans="1:18" ht="31.5">
      <c r="A39" s="31">
        <v>30302</v>
      </c>
      <c r="B39" s="32" t="s">
        <v>49</v>
      </c>
      <c r="C39" s="33">
        <v>5751</v>
      </c>
      <c r="D39" s="34" t="s">
        <v>38</v>
      </c>
      <c r="E39" s="63">
        <v>4.3</v>
      </c>
      <c r="F39" s="51">
        <f t="shared" si="0"/>
        <v>24729.3</v>
      </c>
      <c r="G39" s="50">
        <v>4.25</v>
      </c>
      <c r="H39" s="15">
        <f t="shared" si="1"/>
        <v>24441.75</v>
      </c>
      <c r="I39" s="50">
        <v>4.1</v>
      </c>
      <c r="J39" s="15">
        <f t="shared" si="2"/>
        <v>23579.1</v>
      </c>
      <c r="K39" s="50">
        <v>4</v>
      </c>
      <c r="L39" s="15">
        <f t="shared" si="3"/>
        <v>23004</v>
      </c>
      <c r="M39" s="50">
        <v>4</v>
      </c>
      <c r="N39" s="15">
        <f t="shared" si="4"/>
        <v>23004</v>
      </c>
      <c r="O39" s="50">
        <v>4.05</v>
      </c>
      <c r="P39" s="15">
        <f t="shared" si="5"/>
        <v>23291.55</v>
      </c>
      <c r="Q39" s="50">
        <v>3.85</v>
      </c>
      <c r="R39" s="15">
        <f t="shared" si="6"/>
        <v>22141.350000000002</v>
      </c>
    </row>
    <row r="40" spans="1:18" ht="31.5">
      <c r="A40" s="31">
        <v>40101</v>
      </c>
      <c r="B40" s="32" t="s">
        <v>50</v>
      </c>
      <c r="C40" s="33">
        <v>1325</v>
      </c>
      <c r="D40" s="34" t="s">
        <v>33</v>
      </c>
      <c r="E40" s="63">
        <v>12</v>
      </c>
      <c r="F40" s="51">
        <f t="shared" si="0"/>
        <v>15900</v>
      </c>
      <c r="G40" s="50">
        <v>11.3</v>
      </c>
      <c r="H40" s="15">
        <f t="shared" si="1"/>
        <v>14972.500000000002</v>
      </c>
      <c r="I40" s="50">
        <v>11.3</v>
      </c>
      <c r="J40" s="15">
        <f t="shared" si="2"/>
        <v>14972.500000000002</v>
      </c>
      <c r="K40" s="50">
        <v>10</v>
      </c>
      <c r="L40" s="15">
        <f t="shared" si="3"/>
        <v>13250</v>
      </c>
      <c r="M40" s="50">
        <v>12.9</v>
      </c>
      <c r="N40" s="15">
        <f t="shared" si="4"/>
        <v>17092.5</v>
      </c>
      <c r="O40" s="50">
        <v>12.5</v>
      </c>
      <c r="P40" s="15">
        <f t="shared" si="5"/>
        <v>16562.5</v>
      </c>
      <c r="Q40" s="50">
        <v>25</v>
      </c>
      <c r="R40" s="15">
        <f t="shared" si="6"/>
        <v>33125</v>
      </c>
    </row>
    <row r="41" spans="1:18" ht="31.5">
      <c r="A41" s="31">
        <v>40102</v>
      </c>
      <c r="B41" s="32" t="s">
        <v>51</v>
      </c>
      <c r="C41" s="33">
        <v>1392</v>
      </c>
      <c r="D41" s="34" t="s">
        <v>33</v>
      </c>
      <c r="E41" s="63">
        <v>12</v>
      </c>
      <c r="F41" s="51">
        <f t="shared" si="0"/>
        <v>16704</v>
      </c>
      <c r="G41" s="50">
        <v>11.3</v>
      </c>
      <c r="H41" s="15">
        <f t="shared" si="1"/>
        <v>15729.6</v>
      </c>
      <c r="I41" s="50">
        <v>11.5</v>
      </c>
      <c r="J41" s="15">
        <f t="shared" si="2"/>
        <v>16008</v>
      </c>
      <c r="K41" s="50">
        <v>10</v>
      </c>
      <c r="L41" s="15">
        <f t="shared" si="3"/>
        <v>13920</v>
      </c>
      <c r="M41" s="50">
        <v>12.9</v>
      </c>
      <c r="N41" s="15">
        <f t="shared" si="4"/>
        <v>17956.8</v>
      </c>
      <c r="O41" s="50">
        <v>12.5</v>
      </c>
      <c r="P41" s="15">
        <f t="shared" si="5"/>
        <v>17400</v>
      </c>
      <c r="Q41" s="50">
        <v>25</v>
      </c>
      <c r="R41" s="15">
        <f t="shared" si="6"/>
        <v>34800</v>
      </c>
    </row>
    <row r="42" spans="1:18" ht="15.75">
      <c r="A42" s="31">
        <v>40201</v>
      </c>
      <c r="B42" s="32" t="s">
        <v>52</v>
      </c>
      <c r="C42" s="33">
        <v>802</v>
      </c>
      <c r="D42" s="34" t="s">
        <v>33</v>
      </c>
      <c r="E42" s="63">
        <v>56</v>
      </c>
      <c r="F42" s="51">
        <f t="shared" si="0"/>
        <v>44912</v>
      </c>
      <c r="G42" s="50">
        <v>56</v>
      </c>
      <c r="H42" s="15">
        <f t="shared" si="1"/>
        <v>44912</v>
      </c>
      <c r="I42" s="50">
        <v>56</v>
      </c>
      <c r="J42" s="15">
        <f t="shared" si="2"/>
        <v>44912</v>
      </c>
      <c r="K42" s="50">
        <v>58</v>
      </c>
      <c r="L42" s="15">
        <f t="shared" si="3"/>
        <v>46516</v>
      </c>
      <c r="M42" s="50">
        <v>58.5</v>
      </c>
      <c r="N42" s="15">
        <f t="shared" si="4"/>
        <v>46917</v>
      </c>
      <c r="O42" s="50">
        <v>58.8</v>
      </c>
      <c r="P42" s="15">
        <f t="shared" si="5"/>
        <v>47157.6</v>
      </c>
      <c r="Q42" s="50">
        <v>150</v>
      </c>
      <c r="R42" s="15">
        <f t="shared" si="6"/>
        <v>120300</v>
      </c>
    </row>
    <row r="43" spans="1:18" ht="15.75">
      <c r="A43" s="31">
        <v>40231</v>
      </c>
      <c r="B43" s="32" t="s">
        <v>53</v>
      </c>
      <c r="C43" s="33">
        <v>25</v>
      </c>
      <c r="D43" s="34" t="s">
        <v>31</v>
      </c>
      <c r="E43" s="63">
        <v>35</v>
      </c>
      <c r="F43" s="51">
        <f t="shared" si="0"/>
        <v>875</v>
      </c>
      <c r="G43" s="50">
        <v>35</v>
      </c>
      <c r="H43" s="15">
        <f t="shared" si="1"/>
        <v>875</v>
      </c>
      <c r="I43" s="50">
        <v>25</v>
      </c>
      <c r="J43" s="15">
        <f t="shared" si="2"/>
        <v>625</v>
      </c>
      <c r="K43" s="50">
        <v>25.75</v>
      </c>
      <c r="L43" s="15">
        <f t="shared" si="3"/>
        <v>643.75</v>
      </c>
      <c r="M43" s="50">
        <v>26</v>
      </c>
      <c r="N43" s="15">
        <f t="shared" si="4"/>
        <v>650</v>
      </c>
      <c r="O43" s="50">
        <v>29.5</v>
      </c>
      <c r="P43" s="15">
        <f t="shared" si="5"/>
        <v>737.5</v>
      </c>
      <c r="Q43" s="50">
        <v>150</v>
      </c>
      <c r="R43" s="15">
        <f t="shared" si="6"/>
        <v>3750</v>
      </c>
    </row>
    <row r="44" spans="1:18" ht="31.5">
      <c r="A44" s="31">
        <v>90001</v>
      </c>
      <c r="B44" s="32" t="s">
        <v>54</v>
      </c>
      <c r="C44" s="33">
        <v>850</v>
      </c>
      <c r="D44" s="34" t="s">
        <v>38</v>
      </c>
      <c r="E44" s="63">
        <v>30</v>
      </c>
      <c r="F44" s="51">
        <f t="shared" si="0"/>
        <v>25500</v>
      </c>
      <c r="G44" s="50">
        <v>27.98</v>
      </c>
      <c r="H44" s="15">
        <f t="shared" si="1"/>
        <v>23783</v>
      </c>
      <c r="I44" s="50">
        <v>32</v>
      </c>
      <c r="J44" s="15">
        <f t="shared" si="2"/>
        <v>27200</v>
      </c>
      <c r="K44" s="50">
        <v>30.5</v>
      </c>
      <c r="L44" s="15">
        <f t="shared" si="3"/>
        <v>25925</v>
      </c>
      <c r="M44" s="50">
        <v>29.75</v>
      </c>
      <c r="N44" s="15">
        <f t="shared" si="4"/>
        <v>25287.5</v>
      </c>
      <c r="O44" s="50">
        <v>29.4</v>
      </c>
      <c r="P44" s="15">
        <f t="shared" si="5"/>
        <v>24990</v>
      </c>
      <c r="Q44" s="50">
        <v>100</v>
      </c>
      <c r="R44" s="15">
        <f t="shared" si="6"/>
        <v>85000</v>
      </c>
    </row>
    <row r="45" spans="1:17" ht="15.75">
      <c r="A45" s="31"/>
      <c r="B45" s="35"/>
      <c r="C45" s="33"/>
      <c r="D45" s="34"/>
      <c r="E45" s="36"/>
      <c r="F45" s="52" t="s">
        <v>55</v>
      </c>
      <c r="G45" s="61" t="s">
        <v>55</v>
      </c>
      <c r="I45" s="65" t="s">
        <v>55</v>
      </c>
      <c r="K45" s="61" t="s">
        <v>55</v>
      </c>
      <c r="M45" s="61" t="s">
        <v>55</v>
      </c>
      <c r="O45" s="61" t="s">
        <v>55</v>
      </c>
      <c r="Q45" s="61" t="s">
        <v>55</v>
      </c>
    </row>
    <row r="46" spans="1:9" ht="15.75">
      <c r="A46" s="31"/>
      <c r="B46" s="35"/>
      <c r="C46" s="33"/>
      <c r="D46" s="34"/>
      <c r="E46" s="36"/>
      <c r="F46" s="53"/>
      <c r="I46" s="66"/>
    </row>
    <row r="47" spans="1:17" ht="15.75">
      <c r="A47" s="31"/>
      <c r="B47" s="35" t="s">
        <v>56</v>
      </c>
      <c r="C47" s="33"/>
      <c r="D47" s="34"/>
      <c r="E47" s="36"/>
      <c r="F47" s="54">
        <f>SUM(F21:F44)</f>
        <v>271533.8</v>
      </c>
      <c r="G47" s="62">
        <f>SUM(H21:H44)</f>
        <v>243546.63999999998</v>
      </c>
      <c r="I47" s="67">
        <f>SUM(J21:J44)</f>
        <v>257937.05000000002</v>
      </c>
      <c r="K47" s="62">
        <f>SUM(L21:L44)</f>
        <v>281156.9</v>
      </c>
      <c r="M47" s="62">
        <f>SUM(N21:N44)</f>
        <v>270749.6</v>
      </c>
      <c r="O47" s="62">
        <f>SUM(P21:P44)</f>
        <v>297027.3</v>
      </c>
      <c r="Q47" s="62">
        <f>SUM(R21:R44)</f>
        <v>1455721.85</v>
      </c>
    </row>
    <row r="48" spans="1:9" ht="15.75">
      <c r="A48" s="31"/>
      <c r="B48" s="35"/>
      <c r="C48" s="33"/>
      <c r="D48" s="34"/>
      <c r="E48" s="36"/>
      <c r="F48" s="53"/>
      <c r="I48" s="66"/>
    </row>
    <row r="49" spans="1:9" ht="15.75">
      <c r="A49" s="31"/>
      <c r="B49" s="35"/>
      <c r="C49" s="33"/>
      <c r="D49" s="34"/>
      <c r="E49" s="36"/>
      <c r="F49" s="53"/>
      <c r="I49" s="66"/>
    </row>
    <row r="50" spans="1:9" ht="15.75">
      <c r="A50" s="28" t="s">
        <v>18</v>
      </c>
      <c r="B50" s="16"/>
      <c r="C50" s="37"/>
      <c r="D50" s="38"/>
      <c r="E50" s="16"/>
      <c r="F50" s="16"/>
      <c r="I50" s="66"/>
    </row>
    <row r="51" spans="1:9" ht="15.75">
      <c r="A51" s="39" t="s">
        <v>57</v>
      </c>
      <c r="B51" s="16"/>
      <c r="C51" s="37"/>
      <c r="D51" s="38"/>
      <c r="E51" s="16"/>
      <c r="F51" s="16"/>
      <c r="I51" s="66"/>
    </row>
    <row r="52" spans="1:9" ht="15.75">
      <c r="A52" s="28"/>
      <c r="B52" s="16"/>
      <c r="C52" s="37"/>
      <c r="D52" s="38"/>
      <c r="E52" s="16"/>
      <c r="F52" s="16"/>
      <c r="I52" s="66"/>
    </row>
    <row r="53" spans="1:18" ht="15.75">
      <c r="A53" s="40">
        <v>20217</v>
      </c>
      <c r="B53" s="41" t="s">
        <v>58</v>
      </c>
      <c r="C53" s="42">
        <v>200</v>
      </c>
      <c r="D53" s="43" t="s">
        <v>33</v>
      </c>
      <c r="E53" s="63">
        <v>14</v>
      </c>
      <c r="F53" s="51">
        <f aca="true" t="shared" si="7" ref="F53:F67">ROUND(C53*E53,2)</f>
        <v>2800</v>
      </c>
      <c r="G53" s="50">
        <v>9</v>
      </c>
      <c r="H53" s="15">
        <f>G53*C53</f>
        <v>1800</v>
      </c>
      <c r="I53" s="50">
        <v>13.3</v>
      </c>
      <c r="J53" s="15">
        <f aca="true" t="shared" si="8" ref="J53:J67">I53*C53</f>
        <v>2660</v>
      </c>
      <c r="K53" s="50">
        <v>13</v>
      </c>
      <c r="L53" s="15">
        <f aca="true" t="shared" si="9" ref="L53:L67">K53*C53</f>
        <v>2600</v>
      </c>
      <c r="M53" s="50">
        <v>10.35</v>
      </c>
      <c r="N53" s="15">
        <f aca="true" t="shared" si="10" ref="N53:N67">M53*C53</f>
        <v>2070</v>
      </c>
      <c r="O53" s="50">
        <v>15.25</v>
      </c>
      <c r="P53" s="15">
        <f aca="true" t="shared" si="11" ref="P53:P67">O53*C53</f>
        <v>3050</v>
      </c>
      <c r="Q53" s="50">
        <v>25</v>
      </c>
      <c r="R53" s="15">
        <f aca="true" t="shared" si="12" ref="R53:R67">Q53*C53</f>
        <v>5000</v>
      </c>
    </row>
    <row r="54" spans="1:18" ht="31.5">
      <c r="A54" s="40">
        <v>21001</v>
      </c>
      <c r="B54" s="41" t="s">
        <v>59</v>
      </c>
      <c r="C54" s="42">
        <v>1</v>
      </c>
      <c r="D54" s="34" t="s">
        <v>15</v>
      </c>
      <c r="E54" s="63">
        <v>750</v>
      </c>
      <c r="F54" s="51">
        <f t="shared" si="7"/>
        <v>750</v>
      </c>
      <c r="G54" s="50">
        <v>500</v>
      </c>
      <c r="H54" s="15">
        <f aca="true" t="shared" si="13" ref="H54:H67">G54*C54</f>
        <v>500</v>
      </c>
      <c r="I54" s="50">
        <v>1080</v>
      </c>
      <c r="J54" s="15">
        <f t="shared" si="8"/>
        <v>1080</v>
      </c>
      <c r="K54" s="50">
        <v>260</v>
      </c>
      <c r="L54" s="15">
        <f t="shared" si="9"/>
        <v>260</v>
      </c>
      <c r="M54" s="50">
        <v>1000</v>
      </c>
      <c r="N54" s="15">
        <f t="shared" si="10"/>
        <v>1000</v>
      </c>
      <c r="O54" s="50">
        <v>500</v>
      </c>
      <c r="P54" s="15">
        <f t="shared" si="11"/>
        <v>500</v>
      </c>
      <c r="Q54" s="50">
        <v>5000</v>
      </c>
      <c r="R54" s="15">
        <f t="shared" si="12"/>
        <v>5000</v>
      </c>
    </row>
    <row r="55" spans="1:18" ht="15.75">
      <c r="A55" s="40">
        <v>21002</v>
      </c>
      <c r="B55" s="41" t="s">
        <v>60</v>
      </c>
      <c r="C55" s="42">
        <v>5</v>
      </c>
      <c r="D55" s="43" t="s">
        <v>45</v>
      </c>
      <c r="E55" s="63">
        <v>300</v>
      </c>
      <c r="F55" s="51">
        <f t="shared" si="7"/>
        <v>1500</v>
      </c>
      <c r="G55" s="50">
        <v>250</v>
      </c>
      <c r="H55" s="15">
        <f t="shared" si="13"/>
        <v>1250</v>
      </c>
      <c r="I55" s="50">
        <v>168</v>
      </c>
      <c r="J55" s="15">
        <f t="shared" si="8"/>
        <v>840</v>
      </c>
      <c r="K55" s="50">
        <v>500</v>
      </c>
      <c r="L55" s="15">
        <f t="shared" si="9"/>
        <v>2500</v>
      </c>
      <c r="M55" s="50">
        <v>350</v>
      </c>
      <c r="N55" s="15">
        <f t="shared" si="10"/>
        <v>1750</v>
      </c>
      <c r="O55" s="50">
        <v>200</v>
      </c>
      <c r="P55" s="15">
        <f t="shared" si="11"/>
        <v>1000</v>
      </c>
      <c r="Q55" s="50">
        <v>1000</v>
      </c>
      <c r="R55" s="15">
        <f t="shared" si="12"/>
        <v>5000</v>
      </c>
    </row>
    <row r="56" spans="1:18" ht="15.75">
      <c r="A56" s="40">
        <v>21011</v>
      </c>
      <c r="B56" s="41" t="s">
        <v>61</v>
      </c>
      <c r="C56" s="42">
        <v>3</v>
      </c>
      <c r="D56" s="43" t="s">
        <v>45</v>
      </c>
      <c r="E56" s="63">
        <v>300</v>
      </c>
      <c r="F56" s="51">
        <f t="shared" si="7"/>
        <v>900</v>
      </c>
      <c r="G56" s="50">
        <v>150</v>
      </c>
      <c r="H56" s="15">
        <f t="shared" si="13"/>
        <v>450</v>
      </c>
      <c r="I56" s="50">
        <v>198</v>
      </c>
      <c r="J56" s="15">
        <f t="shared" si="8"/>
        <v>594</v>
      </c>
      <c r="K56" s="50">
        <v>110</v>
      </c>
      <c r="L56" s="15">
        <f t="shared" si="9"/>
        <v>330</v>
      </c>
      <c r="M56" s="50">
        <v>145</v>
      </c>
      <c r="N56" s="15">
        <f t="shared" si="10"/>
        <v>435</v>
      </c>
      <c r="O56" s="50">
        <v>275</v>
      </c>
      <c r="P56" s="15">
        <f t="shared" si="11"/>
        <v>825</v>
      </c>
      <c r="Q56" s="50">
        <v>1000</v>
      </c>
      <c r="R56" s="15">
        <f t="shared" si="12"/>
        <v>3000</v>
      </c>
    </row>
    <row r="57" spans="1:18" ht="31.5">
      <c r="A57" s="40">
        <v>21012</v>
      </c>
      <c r="B57" s="41" t="s">
        <v>62</v>
      </c>
      <c r="C57" s="42">
        <v>1</v>
      </c>
      <c r="D57" s="43" t="s">
        <v>45</v>
      </c>
      <c r="E57" s="63">
        <v>350</v>
      </c>
      <c r="F57" s="51">
        <f t="shared" si="7"/>
        <v>350</v>
      </c>
      <c r="G57" s="50">
        <v>150</v>
      </c>
      <c r="H57" s="15">
        <f t="shared" si="13"/>
        <v>150</v>
      </c>
      <c r="I57" s="50">
        <v>648</v>
      </c>
      <c r="J57" s="15">
        <f t="shared" si="8"/>
        <v>648</v>
      </c>
      <c r="K57" s="50">
        <v>160</v>
      </c>
      <c r="L57" s="15">
        <f t="shared" si="9"/>
        <v>160</v>
      </c>
      <c r="M57" s="50">
        <v>200</v>
      </c>
      <c r="N57" s="15">
        <f t="shared" si="10"/>
        <v>200</v>
      </c>
      <c r="O57" s="50">
        <v>400</v>
      </c>
      <c r="P57" s="15">
        <f t="shared" si="11"/>
        <v>400</v>
      </c>
      <c r="Q57" s="50">
        <v>1000</v>
      </c>
      <c r="R57" s="15">
        <f t="shared" si="12"/>
        <v>1000</v>
      </c>
    </row>
    <row r="58" spans="1:18" ht="15.75">
      <c r="A58" s="40">
        <v>21013</v>
      </c>
      <c r="B58" s="41" t="s">
        <v>63</v>
      </c>
      <c r="C58" s="42">
        <v>1</v>
      </c>
      <c r="D58" s="34" t="s">
        <v>15</v>
      </c>
      <c r="E58" s="63">
        <v>500</v>
      </c>
      <c r="F58" s="51">
        <f t="shared" si="7"/>
        <v>500</v>
      </c>
      <c r="G58" s="50">
        <v>750</v>
      </c>
      <c r="H58" s="15">
        <f t="shared" si="13"/>
        <v>750</v>
      </c>
      <c r="I58" s="50">
        <v>2175</v>
      </c>
      <c r="J58" s="15">
        <f t="shared" si="8"/>
        <v>2175</v>
      </c>
      <c r="K58" s="50">
        <v>500</v>
      </c>
      <c r="L58" s="15">
        <f t="shared" si="9"/>
        <v>500</v>
      </c>
      <c r="M58" s="50">
        <v>2650</v>
      </c>
      <c r="N58" s="15">
        <f t="shared" si="10"/>
        <v>2650</v>
      </c>
      <c r="O58" s="50">
        <v>900</v>
      </c>
      <c r="P58" s="15">
        <f t="shared" si="11"/>
        <v>900</v>
      </c>
      <c r="Q58" s="50">
        <v>5000</v>
      </c>
      <c r="R58" s="15">
        <f t="shared" si="12"/>
        <v>5000</v>
      </c>
    </row>
    <row r="59" spans="1:18" ht="31.5">
      <c r="A59" s="40">
        <v>21015</v>
      </c>
      <c r="B59" s="41" t="s">
        <v>64</v>
      </c>
      <c r="C59" s="42">
        <v>6</v>
      </c>
      <c r="D59" s="43" t="s">
        <v>45</v>
      </c>
      <c r="E59" s="63">
        <v>350</v>
      </c>
      <c r="F59" s="51">
        <f t="shared" si="7"/>
        <v>2100</v>
      </c>
      <c r="G59" s="50">
        <v>100</v>
      </c>
      <c r="H59" s="15">
        <f t="shared" si="13"/>
        <v>600</v>
      </c>
      <c r="I59" s="50">
        <v>190</v>
      </c>
      <c r="J59" s="15">
        <f t="shared" si="8"/>
        <v>1140</v>
      </c>
      <c r="K59" s="50">
        <v>120</v>
      </c>
      <c r="L59" s="15">
        <f t="shared" si="9"/>
        <v>720</v>
      </c>
      <c r="M59" s="50">
        <v>250</v>
      </c>
      <c r="N59" s="15">
        <f t="shared" si="10"/>
        <v>1500</v>
      </c>
      <c r="O59" s="50">
        <v>220</v>
      </c>
      <c r="P59" s="15">
        <f t="shared" si="11"/>
        <v>1320</v>
      </c>
      <c r="Q59" s="50">
        <v>5000</v>
      </c>
      <c r="R59" s="15">
        <f t="shared" si="12"/>
        <v>30000</v>
      </c>
    </row>
    <row r="60" spans="1:18" ht="15.75">
      <c r="A60" s="40">
        <v>21024</v>
      </c>
      <c r="B60" s="41" t="s">
        <v>65</v>
      </c>
      <c r="C60" s="42">
        <v>108</v>
      </c>
      <c r="D60" s="43" t="s">
        <v>26</v>
      </c>
      <c r="E60" s="63">
        <v>5</v>
      </c>
      <c r="F60" s="51">
        <f t="shared" si="7"/>
        <v>540</v>
      </c>
      <c r="G60" s="50">
        <v>5</v>
      </c>
      <c r="H60" s="15">
        <f t="shared" si="13"/>
        <v>540</v>
      </c>
      <c r="I60" s="50">
        <v>5.4</v>
      </c>
      <c r="J60" s="15">
        <f t="shared" si="8"/>
        <v>583.2</v>
      </c>
      <c r="K60" s="50">
        <v>2</v>
      </c>
      <c r="L60" s="15">
        <f t="shared" si="9"/>
        <v>216</v>
      </c>
      <c r="M60" s="50">
        <v>3</v>
      </c>
      <c r="N60" s="15">
        <f t="shared" si="10"/>
        <v>324</v>
      </c>
      <c r="O60" s="50">
        <v>8</v>
      </c>
      <c r="P60" s="15">
        <f t="shared" si="11"/>
        <v>864</v>
      </c>
      <c r="Q60" s="50">
        <v>15</v>
      </c>
      <c r="R60" s="15">
        <f t="shared" si="12"/>
        <v>1620</v>
      </c>
    </row>
    <row r="61" spans="1:18" ht="15.75">
      <c r="A61" s="40">
        <v>21052</v>
      </c>
      <c r="B61" s="41" t="s">
        <v>66</v>
      </c>
      <c r="C61" s="42">
        <v>2150</v>
      </c>
      <c r="D61" s="43" t="s">
        <v>31</v>
      </c>
      <c r="E61" s="63">
        <v>0.25</v>
      </c>
      <c r="F61" s="51">
        <f t="shared" si="7"/>
        <v>537.5</v>
      </c>
      <c r="G61" s="50">
        <v>0.4</v>
      </c>
      <c r="H61" s="15">
        <f t="shared" si="13"/>
        <v>860</v>
      </c>
      <c r="I61" s="50">
        <v>0.6</v>
      </c>
      <c r="J61" s="15">
        <f t="shared" si="8"/>
        <v>1290</v>
      </c>
      <c r="K61" s="50">
        <v>0.35</v>
      </c>
      <c r="L61" s="15">
        <f t="shared" si="9"/>
        <v>752.5</v>
      </c>
      <c r="M61" s="50">
        <v>0.4</v>
      </c>
      <c r="N61" s="15">
        <f t="shared" si="10"/>
        <v>860</v>
      </c>
      <c r="O61" s="50">
        <v>0.45</v>
      </c>
      <c r="P61" s="15">
        <f t="shared" si="11"/>
        <v>967.5</v>
      </c>
      <c r="Q61" s="50">
        <v>1</v>
      </c>
      <c r="R61" s="15">
        <f t="shared" si="12"/>
        <v>2150</v>
      </c>
    </row>
    <row r="62" spans="1:18" ht="31.5">
      <c r="A62" s="40">
        <v>21056</v>
      </c>
      <c r="B62" s="41" t="s">
        <v>67</v>
      </c>
      <c r="C62" s="42">
        <v>13</v>
      </c>
      <c r="D62" s="43" t="s">
        <v>45</v>
      </c>
      <c r="E62" s="63">
        <v>100</v>
      </c>
      <c r="F62" s="51">
        <f t="shared" si="7"/>
        <v>1300</v>
      </c>
      <c r="G62" s="50">
        <v>120</v>
      </c>
      <c r="H62" s="15">
        <f t="shared" si="13"/>
        <v>1560</v>
      </c>
      <c r="I62" s="50">
        <v>140</v>
      </c>
      <c r="J62" s="15">
        <f t="shared" si="8"/>
        <v>1820</v>
      </c>
      <c r="K62" s="50">
        <v>140</v>
      </c>
      <c r="L62" s="15">
        <f t="shared" si="9"/>
        <v>1820</v>
      </c>
      <c r="M62" s="50">
        <v>145</v>
      </c>
      <c r="N62" s="15">
        <f t="shared" si="10"/>
        <v>1885</v>
      </c>
      <c r="O62" s="50">
        <v>120</v>
      </c>
      <c r="P62" s="15">
        <f t="shared" si="11"/>
        <v>1560</v>
      </c>
      <c r="Q62" s="50">
        <v>200</v>
      </c>
      <c r="R62" s="15">
        <f t="shared" si="12"/>
        <v>2600</v>
      </c>
    </row>
    <row r="63" spans="1:18" ht="31.5">
      <c r="A63" s="40">
        <v>21057</v>
      </c>
      <c r="B63" s="41" t="s">
        <v>68</v>
      </c>
      <c r="C63" s="42">
        <v>13</v>
      </c>
      <c r="D63" s="43" t="s">
        <v>45</v>
      </c>
      <c r="E63" s="63">
        <v>15</v>
      </c>
      <c r="F63" s="51">
        <f t="shared" si="7"/>
        <v>195</v>
      </c>
      <c r="G63" s="50">
        <v>30</v>
      </c>
      <c r="H63" s="15">
        <f t="shared" si="13"/>
        <v>390</v>
      </c>
      <c r="I63" s="50">
        <v>65</v>
      </c>
      <c r="J63" s="15">
        <f t="shared" si="8"/>
        <v>845</v>
      </c>
      <c r="K63" s="50">
        <v>15.5</v>
      </c>
      <c r="L63" s="15">
        <f t="shared" si="9"/>
        <v>201.5</v>
      </c>
      <c r="M63" s="50">
        <v>50</v>
      </c>
      <c r="N63" s="15">
        <f t="shared" si="10"/>
        <v>650</v>
      </c>
      <c r="O63" s="50">
        <v>20</v>
      </c>
      <c r="P63" s="15">
        <f t="shared" si="11"/>
        <v>260</v>
      </c>
      <c r="Q63" s="50">
        <v>50</v>
      </c>
      <c r="R63" s="15">
        <f t="shared" si="12"/>
        <v>650</v>
      </c>
    </row>
    <row r="64" spans="1:18" ht="31.5">
      <c r="A64" s="40">
        <v>21058</v>
      </c>
      <c r="B64" s="41" t="s">
        <v>69</v>
      </c>
      <c r="C64" s="42">
        <v>13</v>
      </c>
      <c r="D64" s="43" t="s">
        <v>45</v>
      </c>
      <c r="E64" s="63">
        <v>25</v>
      </c>
      <c r="F64" s="51">
        <f t="shared" si="7"/>
        <v>325</v>
      </c>
      <c r="G64" s="50">
        <v>20</v>
      </c>
      <c r="H64" s="15">
        <f t="shared" si="13"/>
        <v>260</v>
      </c>
      <c r="I64" s="50">
        <v>25</v>
      </c>
      <c r="J64" s="15">
        <f t="shared" si="8"/>
        <v>325</v>
      </c>
      <c r="K64" s="50">
        <v>52</v>
      </c>
      <c r="L64" s="15">
        <f t="shared" si="9"/>
        <v>676</v>
      </c>
      <c r="M64" s="50">
        <v>50</v>
      </c>
      <c r="N64" s="15">
        <f t="shared" si="10"/>
        <v>650</v>
      </c>
      <c r="O64" s="50">
        <v>30</v>
      </c>
      <c r="P64" s="15">
        <f t="shared" si="11"/>
        <v>390</v>
      </c>
      <c r="Q64" s="50">
        <v>50</v>
      </c>
      <c r="R64" s="15">
        <f t="shared" si="12"/>
        <v>650</v>
      </c>
    </row>
    <row r="65" spans="1:18" ht="15.75">
      <c r="A65" s="40">
        <v>50401</v>
      </c>
      <c r="B65" s="41" t="s">
        <v>70</v>
      </c>
      <c r="C65" s="42">
        <v>22</v>
      </c>
      <c r="D65" s="43" t="s">
        <v>26</v>
      </c>
      <c r="E65" s="63">
        <v>40</v>
      </c>
      <c r="F65" s="51">
        <f t="shared" si="7"/>
        <v>880</v>
      </c>
      <c r="G65" s="50">
        <v>34.6</v>
      </c>
      <c r="H65" s="15">
        <f t="shared" si="13"/>
        <v>761.2</v>
      </c>
      <c r="I65" s="50">
        <v>57.9</v>
      </c>
      <c r="J65" s="15">
        <f t="shared" si="8"/>
        <v>1273.8</v>
      </c>
      <c r="K65" s="50">
        <v>41.25</v>
      </c>
      <c r="L65" s="15">
        <f t="shared" si="9"/>
        <v>907.5</v>
      </c>
      <c r="M65" s="50">
        <v>38.4</v>
      </c>
      <c r="N65" s="15">
        <f t="shared" si="10"/>
        <v>844.8</v>
      </c>
      <c r="O65" s="50">
        <v>44</v>
      </c>
      <c r="P65" s="15">
        <f t="shared" si="11"/>
        <v>968</v>
      </c>
      <c r="Q65" s="50">
        <v>55</v>
      </c>
      <c r="R65" s="15">
        <f t="shared" si="12"/>
        <v>1210</v>
      </c>
    </row>
    <row r="66" spans="1:18" ht="15.75">
      <c r="A66" s="40">
        <v>50411</v>
      </c>
      <c r="B66" s="41" t="s">
        <v>71</v>
      </c>
      <c r="C66" s="42">
        <v>277</v>
      </c>
      <c r="D66" s="43" t="s">
        <v>26</v>
      </c>
      <c r="E66" s="63">
        <v>45</v>
      </c>
      <c r="F66" s="51">
        <f t="shared" si="7"/>
        <v>12465</v>
      </c>
      <c r="G66" s="50">
        <v>34.6</v>
      </c>
      <c r="H66" s="15">
        <f t="shared" si="13"/>
        <v>9584.2</v>
      </c>
      <c r="I66" s="50">
        <v>49</v>
      </c>
      <c r="J66" s="15">
        <f t="shared" si="8"/>
        <v>13573</v>
      </c>
      <c r="K66" s="50">
        <v>38.25</v>
      </c>
      <c r="L66" s="15">
        <f t="shared" si="9"/>
        <v>10595.25</v>
      </c>
      <c r="M66" s="50">
        <v>32.8</v>
      </c>
      <c r="N66" s="15">
        <f t="shared" si="10"/>
        <v>9085.599999999999</v>
      </c>
      <c r="O66" s="50">
        <v>45.5</v>
      </c>
      <c r="P66" s="15">
        <f t="shared" si="11"/>
        <v>12603.5</v>
      </c>
      <c r="Q66" s="50">
        <v>55</v>
      </c>
      <c r="R66" s="15">
        <f t="shared" si="12"/>
        <v>15235</v>
      </c>
    </row>
    <row r="67" spans="1:18" ht="15.75">
      <c r="A67" s="40">
        <v>50741</v>
      </c>
      <c r="B67" s="41" t="s">
        <v>72</v>
      </c>
      <c r="C67" s="42">
        <v>4</v>
      </c>
      <c r="D67" s="43" t="s">
        <v>45</v>
      </c>
      <c r="E67" s="63">
        <v>1400</v>
      </c>
      <c r="F67" s="51">
        <f t="shared" si="7"/>
        <v>5600</v>
      </c>
      <c r="G67" s="50">
        <v>1500</v>
      </c>
      <c r="H67" s="15">
        <f t="shared" si="13"/>
        <v>6000</v>
      </c>
      <c r="I67" s="50">
        <v>1402</v>
      </c>
      <c r="J67" s="15">
        <f t="shared" si="8"/>
        <v>5608</v>
      </c>
      <c r="K67" s="50">
        <v>1800</v>
      </c>
      <c r="L67" s="15">
        <f t="shared" si="9"/>
        <v>7200</v>
      </c>
      <c r="M67" s="50">
        <v>1320</v>
      </c>
      <c r="N67" s="15">
        <f t="shared" si="10"/>
        <v>5280</v>
      </c>
      <c r="O67" s="50">
        <v>1375</v>
      </c>
      <c r="P67" s="15">
        <f t="shared" si="11"/>
        <v>5500</v>
      </c>
      <c r="Q67" s="50">
        <v>2000</v>
      </c>
      <c r="R67" s="15">
        <f t="shared" si="12"/>
        <v>8000</v>
      </c>
    </row>
    <row r="68" spans="1:17" ht="15.75">
      <c r="A68" s="40"/>
      <c r="B68" s="44"/>
      <c r="C68" s="42"/>
      <c r="D68" s="43"/>
      <c r="E68" s="8"/>
      <c r="F68" s="55" t="s">
        <v>55</v>
      </c>
      <c r="G68" s="61" t="s">
        <v>55</v>
      </c>
      <c r="I68" s="65" t="s">
        <v>55</v>
      </c>
      <c r="K68" s="61" t="s">
        <v>55</v>
      </c>
      <c r="M68" s="61" t="s">
        <v>55</v>
      </c>
      <c r="O68" s="61" t="s">
        <v>55</v>
      </c>
      <c r="Q68" s="61" t="s">
        <v>55</v>
      </c>
    </row>
    <row r="69" spans="1:9" ht="15.75">
      <c r="A69" s="40"/>
      <c r="B69" s="44"/>
      <c r="C69" s="42"/>
      <c r="D69" s="43"/>
      <c r="E69" s="8"/>
      <c r="F69" s="56"/>
      <c r="I69" s="66"/>
    </row>
    <row r="70" spans="1:17" ht="15.75">
      <c r="A70" s="40"/>
      <c r="B70" s="35" t="s">
        <v>56</v>
      </c>
      <c r="C70" s="42"/>
      <c r="D70" s="43"/>
      <c r="E70" s="8"/>
      <c r="F70" s="56">
        <f>SUM(F53:F67)</f>
        <v>30742.5</v>
      </c>
      <c r="G70" s="62">
        <f>SUM(H53:H67)</f>
        <v>25455.4</v>
      </c>
      <c r="I70" s="67">
        <f>SUM(J53:J67)</f>
        <v>34455</v>
      </c>
      <c r="K70" s="62">
        <f>SUM(L53:L67)</f>
        <v>29438.75</v>
      </c>
      <c r="M70" s="62">
        <f>SUM(N53:N67)</f>
        <v>29184.399999999998</v>
      </c>
      <c r="O70" s="62">
        <f>SUM(P53:P67)</f>
        <v>31108</v>
      </c>
      <c r="Q70" s="62">
        <f>SUM(R53:R67)</f>
        <v>86115</v>
      </c>
    </row>
    <row r="71" spans="1:9" ht="15.75">
      <c r="A71" s="40"/>
      <c r="B71" s="44"/>
      <c r="C71" s="42"/>
      <c r="D71" s="43"/>
      <c r="E71" s="8"/>
      <c r="F71" s="56"/>
      <c r="I71" s="66"/>
    </row>
    <row r="72" spans="1:9" ht="15.75">
      <c r="A72" s="40"/>
      <c r="B72" s="44"/>
      <c r="C72" s="42"/>
      <c r="D72" s="43"/>
      <c r="E72" s="8"/>
      <c r="F72" s="56"/>
      <c r="I72" s="66"/>
    </row>
    <row r="73" spans="1:9" ht="15.75">
      <c r="A73" s="28" t="s">
        <v>19</v>
      </c>
      <c r="B73" s="16"/>
      <c r="C73" s="37"/>
      <c r="D73" s="38"/>
      <c r="E73" s="16"/>
      <c r="F73" s="16"/>
      <c r="I73" s="66"/>
    </row>
    <row r="74" spans="1:9" ht="15.75">
      <c r="A74" s="39" t="s">
        <v>24</v>
      </c>
      <c r="B74" s="16"/>
      <c r="C74" s="37"/>
      <c r="D74" s="38"/>
      <c r="E74" s="16"/>
      <c r="F74" s="16"/>
      <c r="I74" s="66"/>
    </row>
    <row r="75" spans="1:9" ht="15.75">
      <c r="A75" s="28"/>
      <c r="B75" s="16"/>
      <c r="C75" s="37"/>
      <c r="D75" s="38"/>
      <c r="E75" s="16"/>
      <c r="F75" s="16"/>
      <c r="I75" s="66"/>
    </row>
    <row r="76" spans="1:18" ht="31.5">
      <c r="A76" s="40">
        <v>10702</v>
      </c>
      <c r="B76" s="41" t="s">
        <v>73</v>
      </c>
      <c r="C76" s="42">
        <v>1</v>
      </c>
      <c r="D76" s="34" t="s">
        <v>15</v>
      </c>
      <c r="E76" s="63">
        <v>500</v>
      </c>
      <c r="F76" s="51">
        <f aca="true" t="shared" si="14" ref="F76:F82">ROUND(C76*E76,2)</f>
        <v>500</v>
      </c>
      <c r="G76" s="50">
        <v>1200</v>
      </c>
      <c r="H76" s="15">
        <f aca="true" t="shared" si="15" ref="H76:H82">G76*C76</f>
        <v>1200</v>
      </c>
      <c r="I76" s="50">
        <v>1159</v>
      </c>
      <c r="J76" s="15">
        <f aca="true" t="shared" si="16" ref="J76:J82">I76*C76</f>
        <v>1159</v>
      </c>
      <c r="K76" s="50">
        <v>1200</v>
      </c>
      <c r="L76" s="15">
        <f aca="true" t="shared" si="17" ref="L76:L82">K76*C76</f>
        <v>1200</v>
      </c>
      <c r="M76" s="50">
        <v>1045</v>
      </c>
      <c r="N76" s="15">
        <f aca="true" t="shared" si="18" ref="N76:N82">M76*C76</f>
        <v>1045</v>
      </c>
      <c r="O76" s="50">
        <v>200</v>
      </c>
      <c r="P76" s="15">
        <f aca="true" t="shared" si="19" ref="P76:P82">O76*C76</f>
        <v>200</v>
      </c>
      <c r="Q76" s="50">
        <v>15000</v>
      </c>
      <c r="R76" s="15">
        <f aca="true" t="shared" si="20" ref="R76:R82">Q76*C76</f>
        <v>15000</v>
      </c>
    </row>
    <row r="77" spans="1:18" ht="31.5">
      <c r="A77" s="40">
        <v>10912</v>
      </c>
      <c r="B77" s="41" t="s">
        <v>74</v>
      </c>
      <c r="C77" s="42">
        <v>1</v>
      </c>
      <c r="D77" s="34" t="s">
        <v>15</v>
      </c>
      <c r="E77" s="63">
        <v>2000</v>
      </c>
      <c r="F77" s="51">
        <f t="shared" si="14"/>
        <v>2000</v>
      </c>
      <c r="G77" s="50">
        <v>2000</v>
      </c>
      <c r="H77" s="15">
        <f t="shared" si="15"/>
        <v>2000</v>
      </c>
      <c r="I77" s="50">
        <v>1180</v>
      </c>
      <c r="J77" s="15">
        <f t="shared" si="16"/>
        <v>1180</v>
      </c>
      <c r="K77" s="50">
        <v>1500</v>
      </c>
      <c r="L77" s="15">
        <f t="shared" si="17"/>
        <v>1500</v>
      </c>
      <c r="M77" s="50">
        <v>950</v>
      </c>
      <c r="N77" s="15">
        <f t="shared" si="18"/>
        <v>950</v>
      </c>
      <c r="O77" s="50">
        <v>1000</v>
      </c>
      <c r="P77" s="15">
        <f t="shared" si="19"/>
        <v>1000</v>
      </c>
      <c r="Q77" s="50">
        <v>5000</v>
      </c>
      <c r="R77" s="15">
        <f t="shared" si="20"/>
        <v>5000</v>
      </c>
    </row>
    <row r="78" spans="1:18" ht="15.75">
      <c r="A78" s="40">
        <v>20503</v>
      </c>
      <c r="B78" s="41" t="s">
        <v>75</v>
      </c>
      <c r="C78" s="42">
        <v>1</v>
      </c>
      <c r="D78" s="43" t="s">
        <v>45</v>
      </c>
      <c r="E78" s="63">
        <v>350</v>
      </c>
      <c r="F78" s="51">
        <f t="shared" si="14"/>
        <v>350</v>
      </c>
      <c r="G78" s="50">
        <v>375</v>
      </c>
      <c r="H78" s="15">
        <f t="shared" si="15"/>
        <v>375</v>
      </c>
      <c r="I78" s="50">
        <v>195</v>
      </c>
      <c r="J78" s="15">
        <f t="shared" si="16"/>
        <v>195</v>
      </c>
      <c r="K78" s="50">
        <v>270</v>
      </c>
      <c r="L78" s="15">
        <f t="shared" si="17"/>
        <v>270</v>
      </c>
      <c r="M78" s="50">
        <v>240</v>
      </c>
      <c r="N78" s="15">
        <f t="shared" si="18"/>
        <v>240</v>
      </c>
      <c r="O78" s="50">
        <v>375</v>
      </c>
      <c r="P78" s="15">
        <f t="shared" si="19"/>
        <v>375</v>
      </c>
      <c r="Q78" s="50">
        <v>1500</v>
      </c>
      <c r="R78" s="15">
        <f t="shared" si="20"/>
        <v>1500</v>
      </c>
    </row>
    <row r="79" spans="1:18" ht="15.75">
      <c r="A79" s="40">
        <v>50211</v>
      </c>
      <c r="B79" s="41" t="s">
        <v>76</v>
      </c>
      <c r="C79" s="42">
        <v>299</v>
      </c>
      <c r="D79" s="43" t="s">
        <v>77</v>
      </c>
      <c r="E79" s="63">
        <v>0.25</v>
      </c>
      <c r="F79" s="51">
        <f t="shared" si="14"/>
        <v>74.75</v>
      </c>
      <c r="G79" s="50">
        <v>0.1</v>
      </c>
      <c r="H79" s="15">
        <f t="shared" si="15"/>
        <v>29.900000000000002</v>
      </c>
      <c r="I79" s="50">
        <v>0.1</v>
      </c>
      <c r="J79" s="15">
        <f t="shared" si="16"/>
        <v>29.900000000000002</v>
      </c>
      <c r="K79" s="50">
        <v>1</v>
      </c>
      <c r="L79" s="15">
        <f t="shared" si="17"/>
        <v>299</v>
      </c>
      <c r="M79" s="50">
        <v>0.01</v>
      </c>
      <c r="N79" s="15">
        <f t="shared" si="18"/>
        <v>2.99</v>
      </c>
      <c r="O79" s="50">
        <v>1</v>
      </c>
      <c r="P79" s="15">
        <f t="shared" si="19"/>
        <v>299</v>
      </c>
      <c r="Q79" s="50">
        <v>12</v>
      </c>
      <c r="R79" s="15">
        <f t="shared" si="20"/>
        <v>3588</v>
      </c>
    </row>
    <row r="80" spans="1:18" ht="15.75">
      <c r="A80" s="40">
        <v>50723</v>
      </c>
      <c r="B80" s="41" t="s">
        <v>78</v>
      </c>
      <c r="C80" s="42">
        <v>2</v>
      </c>
      <c r="D80" s="43" t="s">
        <v>45</v>
      </c>
      <c r="E80" s="63">
        <v>1950</v>
      </c>
      <c r="F80" s="51">
        <f t="shared" si="14"/>
        <v>3900</v>
      </c>
      <c r="G80" s="50">
        <v>2100</v>
      </c>
      <c r="H80" s="15">
        <f t="shared" si="15"/>
        <v>4200</v>
      </c>
      <c r="I80" s="50">
        <v>2250</v>
      </c>
      <c r="J80" s="15">
        <f t="shared" si="16"/>
        <v>4500</v>
      </c>
      <c r="K80" s="50">
        <v>1500</v>
      </c>
      <c r="L80" s="15">
        <f t="shared" si="17"/>
        <v>3000</v>
      </c>
      <c r="M80" s="50">
        <v>1675</v>
      </c>
      <c r="N80" s="15">
        <f t="shared" si="18"/>
        <v>3350</v>
      </c>
      <c r="O80" s="50">
        <v>1875</v>
      </c>
      <c r="P80" s="15">
        <f t="shared" si="19"/>
        <v>3750</v>
      </c>
      <c r="Q80" s="50">
        <v>2000</v>
      </c>
      <c r="R80" s="15">
        <f t="shared" si="20"/>
        <v>4000</v>
      </c>
    </row>
    <row r="81" spans="1:18" ht="15.75">
      <c r="A81" s="40">
        <v>50792</v>
      </c>
      <c r="B81" s="41" t="s">
        <v>79</v>
      </c>
      <c r="C81" s="42">
        <v>1</v>
      </c>
      <c r="D81" s="43" t="s">
        <v>45</v>
      </c>
      <c r="E81" s="63">
        <v>650</v>
      </c>
      <c r="F81" s="51">
        <f t="shared" si="14"/>
        <v>650</v>
      </c>
      <c r="G81" s="50">
        <v>700</v>
      </c>
      <c r="H81" s="15">
        <f t="shared" si="15"/>
        <v>700</v>
      </c>
      <c r="I81" s="50">
        <v>740</v>
      </c>
      <c r="J81" s="15">
        <f t="shared" si="16"/>
        <v>740</v>
      </c>
      <c r="K81" s="50">
        <v>760</v>
      </c>
      <c r="L81" s="15">
        <f t="shared" si="17"/>
        <v>760</v>
      </c>
      <c r="M81" s="50">
        <v>965</v>
      </c>
      <c r="N81" s="15">
        <f t="shared" si="18"/>
        <v>965</v>
      </c>
      <c r="O81" s="50">
        <v>560</v>
      </c>
      <c r="P81" s="15">
        <f t="shared" si="19"/>
        <v>560</v>
      </c>
      <c r="Q81" s="50">
        <v>2000</v>
      </c>
      <c r="R81" s="15">
        <f t="shared" si="20"/>
        <v>2000</v>
      </c>
    </row>
    <row r="82" spans="1:18" ht="15.75">
      <c r="A82" s="40">
        <v>50801</v>
      </c>
      <c r="B82" s="41" t="s">
        <v>80</v>
      </c>
      <c r="C82" s="42">
        <v>2</v>
      </c>
      <c r="D82" s="43" t="s">
        <v>45</v>
      </c>
      <c r="E82" s="63">
        <v>500</v>
      </c>
      <c r="F82" s="51">
        <f t="shared" si="14"/>
        <v>1000</v>
      </c>
      <c r="G82" s="50">
        <v>400</v>
      </c>
      <c r="H82" s="15">
        <f t="shared" si="15"/>
        <v>800</v>
      </c>
      <c r="I82" s="50">
        <v>495</v>
      </c>
      <c r="J82" s="15">
        <f t="shared" si="16"/>
        <v>990</v>
      </c>
      <c r="K82" s="50">
        <v>560</v>
      </c>
      <c r="L82" s="15">
        <f t="shared" si="17"/>
        <v>1120</v>
      </c>
      <c r="M82" s="50">
        <v>425</v>
      </c>
      <c r="N82" s="15">
        <f t="shared" si="18"/>
        <v>850</v>
      </c>
      <c r="O82" s="50">
        <v>400</v>
      </c>
      <c r="P82" s="15">
        <f t="shared" si="19"/>
        <v>800</v>
      </c>
      <c r="Q82" s="50">
        <v>2000</v>
      </c>
      <c r="R82" s="15">
        <f t="shared" si="20"/>
        <v>4000</v>
      </c>
    </row>
    <row r="83" spans="1:17" ht="15.75">
      <c r="A83" s="40"/>
      <c r="B83" s="44"/>
      <c r="C83" s="42"/>
      <c r="D83" s="43"/>
      <c r="E83" s="8"/>
      <c r="F83" s="55" t="s">
        <v>55</v>
      </c>
      <c r="G83" s="61" t="s">
        <v>55</v>
      </c>
      <c r="I83" s="65" t="s">
        <v>55</v>
      </c>
      <c r="K83" s="61" t="s">
        <v>55</v>
      </c>
      <c r="M83" s="61" t="s">
        <v>55</v>
      </c>
      <c r="O83" s="61" t="s">
        <v>55</v>
      </c>
      <c r="Q83" s="61" t="s">
        <v>55</v>
      </c>
    </row>
    <row r="84" spans="1:9" ht="15.75">
      <c r="A84" s="40"/>
      <c r="B84" s="44"/>
      <c r="C84" s="42"/>
      <c r="D84" s="43"/>
      <c r="E84" s="8"/>
      <c r="F84" s="56"/>
      <c r="I84" s="66"/>
    </row>
    <row r="85" spans="1:17" ht="15.75">
      <c r="A85" s="40"/>
      <c r="B85" s="35" t="s">
        <v>56</v>
      </c>
      <c r="C85" s="42"/>
      <c r="D85" s="43"/>
      <c r="E85" s="8"/>
      <c r="F85" s="56">
        <f>SUM(F76:F82)</f>
        <v>8474.75</v>
      </c>
      <c r="G85" s="62">
        <f>SUM(H76:H82)</f>
        <v>9304.9</v>
      </c>
      <c r="I85" s="67">
        <f>SUM(J76:J82)</f>
        <v>8793.9</v>
      </c>
      <c r="K85" s="62">
        <f>SUM(L76:L82)</f>
        <v>8149</v>
      </c>
      <c r="M85" s="62">
        <f>SUM(N76:N82)</f>
        <v>7402.99</v>
      </c>
      <c r="O85" s="62">
        <f>SUM(P76:P82)</f>
        <v>6984</v>
      </c>
      <c r="Q85" s="62">
        <f>SUM(R76:R82)</f>
        <v>35088</v>
      </c>
    </row>
    <row r="86" spans="1:9" ht="15.75">
      <c r="A86" s="40"/>
      <c r="B86" s="44"/>
      <c r="C86" s="42"/>
      <c r="D86" s="43"/>
      <c r="E86" s="8"/>
      <c r="F86" s="56"/>
      <c r="G86" s="64"/>
      <c r="I86" s="66"/>
    </row>
    <row r="87" spans="1:9" ht="15.75">
      <c r="A87" s="40"/>
      <c r="B87" s="44"/>
      <c r="C87" s="42"/>
      <c r="D87" s="43"/>
      <c r="E87" s="8"/>
      <c r="F87" s="56"/>
      <c r="I87" s="66"/>
    </row>
    <row r="88" spans="1:9" ht="15.75">
      <c r="A88" s="28" t="s">
        <v>20</v>
      </c>
      <c r="B88" s="16"/>
      <c r="C88" s="37"/>
      <c r="D88" s="38"/>
      <c r="E88" s="16"/>
      <c r="F88" s="16"/>
      <c r="I88" s="66"/>
    </row>
    <row r="89" spans="1:9" ht="15.75">
      <c r="A89" s="39" t="s">
        <v>81</v>
      </c>
      <c r="B89" s="16"/>
      <c r="C89" s="37"/>
      <c r="D89" s="38"/>
      <c r="E89" s="16"/>
      <c r="F89" s="16"/>
      <c r="I89" s="66"/>
    </row>
    <row r="90" spans="1:9" ht="15.75">
      <c r="A90" s="28"/>
      <c r="B90" s="16"/>
      <c r="C90" s="37"/>
      <c r="D90" s="38"/>
      <c r="E90" s="16"/>
      <c r="F90" s="16"/>
      <c r="I90" s="66"/>
    </row>
    <row r="91" spans="1:18" ht="31.5">
      <c r="A91" s="40">
        <v>10704</v>
      </c>
      <c r="B91" s="41" t="s">
        <v>82</v>
      </c>
      <c r="C91" s="42">
        <v>1</v>
      </c>
      <c r="D91" s="34" t="s">
        <v>15</v>
      </c>
      <c r="E91" s="63">
        <v>500</v>
      </c>
      <c r="F91" s="51">
        <f aca="true" t="shared" si="21" ref="F91:F105">ROUND(C91*E91,2)</f>
        <v>500</v>
      </c>
      <c r="G91" s="50">
        <v>1200</v>
      </c>
      <c r="H91" s="15">
        <f aca="true" t="shared" si="22" ref="H91:H105">G91*C91</f>
        <v>1200</v>
      </c>
      <c r="I91" s="50">
        <v>1159</v>
      </c>
      <c r="J91" s="15">
        <f aca="true" t="shared" si="23" ref="J91:J105">I91*C91</f>
        <v>1159</v>
      </c>
      <c r="K91" s="50">
        <v>1200</v>
      </c>
      <c r="L91" s="15">
        <f aca="true" t="shared" si="24" ref="L91:L105">K91*C91</f>
        <v>1200</v>
      </c>
      <c r="M91" s="50">
        <v>1045</v>
      </c>
      <c r="N91" s="15">
        <f aca="true" t="shared" si="25" ref="N91:N105">M91*C91</f>
        <v>1045</v>
      </c>
      <c r="O91" s="50">
        <v>500</v>
      </c>
      <c r="P91" s="15">
        <f aca="true" t="shared" si="26" ref="P91:P105">O91*C91</f>
        <v>500</v>
      </c>
      <c r="Q91" s="50">
        <v>15000</v>
      </c>
      <c r="R91" s="15">
        <f aca="true" t="shared" si="27" ref="R91:R105">Q91*C91</f>
        <v>15000</v>
      </c>
    </row>
    <row r="92" spans="1:18" ht="31.5">
      <c r="A92" s="40">
        <v>10914</v>
      </c>
      <c r="B92" s="41" t="s">
        <v>83</v>
      </c>
      <c r="C92" s="42">
        <v>1</v>
      </c>
      <c r="D92" s="34" t="s">
        <v>15</v>
      </c>
      <c r="E92" s="63">
        <v>2000</v>
      </c>
      <c r="F92" s="51">
        <f t="shared" si="21"/>
        <v>2000</v>
      </c>
      <c r="G92" s="50">
        <v>2000</v>
      </c>
      <c r="H92" s="15">
        <f t="shared" si="22"/>
        <v>2000</v>
      </c>
      <c r="I92" s="50">
        <v>14900</v>
      </c>
      <c r="J92" s="15">
        <f t="shared" si="23"/>
        <v>14900</v>
      </c>
      <c r="K92" s="50">
        <v>50000</v>
      </c>
      <c r="L92" s="15">
        <f t="shared" si="24"/>
        <v>50000</v>
      </c>
      <c r="M92" s="50">
        <v>13000</v>
      </c>
      <c r="N92" s="15">
        <f t="shared" si="25"/>
        <v>13000</v>
      </c>
      <c r="O92" s="50">
        <v>1000</v>
      </c>
      <c r="P92" s="15">
        <f t="shared" si="26"/>
        <v>1000</v>
      </c>
      <c r="Q92" s="50">
        <v>5000</v>
      </c>
      <c r="R92" s="15">
        <f t="shared" si="27"/>
        <v>5000</v>
      </c>
    </row>
    <row r="93" spans="1:18" ht="31.5">
      <c r="A93" s="40">
        <v>20311</v>
      </c>
      <c r="B93" s="41" t="s">
        <v>84</v>
      </c>
      <c r="C93" s="42">
        <v>4</v>
      </c>
      <c r="D93" s="43" t="s">
        <v>45</v>
      </c>
      <c r="E93" s="63">
        <v>450</v>
      </c>
      <c r="F93" s="51">
        <f t="shared" si="21"/>
        <v>1800</v>
      </c>
      <c r="G93" s="50">
        <v>400</v>
      </c>
      <c r="H93" s="15">
        <f t="shared" si="22"/>
        <v>1600</v>
      </c>
      <c r="I93" s="50">
        <v>360</v>
      </c>
      <c r="J93" s="15">
        <f t="shared" si="23"/>
        <v>1440</v>
      </c>
      <c r="K93" s="50">
        <v>340</v>
      </c>
      <c r="L93" s="15">
        <f t="shared" si="24"/>
        <v>1360</v>
      </c>
      <c r="M93" s="50">
        <v>325</v>
      </c>
      <c r="N93" s="15">
        <f t="shared" si="25"/>
        <v>1300</v>
      </c>
      <c r="O93" s="50">
        <v>525</v>
      </c>
      <c r="P93" s="15">
        <f t="shared" si="26"/>
        <v>2100</v>
      </c>
      <c r="Q93" s="50">
        <v>1000</v>
      </c>
      <c r="R93" s="15">
        <f t="shared" si="27"/>
        <v>4000</v>
      </c>
    </row>
    <row r="94" spans="1:18" ht="15.75">
      <c r="A94" s="40">
        <v>20336</v>
      </c>
      <c r="B94" s="41" t="s">
        <v>85</v>
      </c>
      <c r="C94" s="42">
        <v>22</v>
      </c>
      <c r="D94" s="43" t="s">
        <v>45</v>
      </c>
      <c r="E94" s="63">
        <v>125</v>
      </c>
      <c r="F94" s="51">
        <f t="shared" si="21"/>
        <v>2750</v>
      </c>
      <c r="G94" s="50">
        <v>100</v>
      </c>
      <c r="H94" s="15">
        <f t="shared" si="22"/>
        <v>2200</v>
      </c>
      <c r="I94" s="50">
        <v>12</v>
      </c>
      <c r="J94" s="15">
        <f t="shared" si="23"/>
        <v>264</v>
      </c>
      <c r="K94" s="50">
        <v>110</v>
      </c>
      <c r="L94" s="15">
        <f t="shared" si="24"/>
        <v>2420</v>
      </c>
      <c r="M94" s="50">
        <v>275</v>
      </c>
      <c r="N94" s="15">
        <f t="shared" si="25"/>
        <v>6050</v>
      </c>
      <c r="O94" s="50">
        <v>50</v>
      </c>
      <c r="P94" s="15">
        <f t="shared" si="26"/>
        <v>1100</v>
      </c>
      <c r="Q94" s="50">
        <v>520</v>
      </c>
      <c r="R94" s="15">
        <f t="shared" si="27"/>
        <v>11440</v>
      </c>
    </row>
    <row r="95" spans="1:18" ht="31.5">
      <c r="A95" s="40">
        <v>20501</v>
      </c>
      <c r="B95" s="41" t="s">
        <v>86</v>
      </c>
      <c r="C95" s="42">
        <v>1</v>
      </c>
      <c r="D95" s="43" t="s">
        <v>45</v>
      </c>
      <c r="E95" s="63">
        <v>250</v>
      </c>
      <c r="F95" s="51">
        <f t="shared" si="21"/>
        <v>250</v>
      </c>
      <c r="G95" s="50">
        <v>350</v>
      </c>
      <c r="H95" s="15">
        <f t="shared" si="22"/>
        <v>350</v>
      </c>
      <c r="I95" s="50">
        <v>190</v>
      </c>
      <c r="J95" s="15">
        <f t="shared" si="23"/>
        <v>190</v>
      </c>
      <c r="K95" s="50">
        <v>260</v>
      </c>
      <c r="L95" s="15">
        <f t="shared" si="24"/>
        <v>260</v>
      </c>
      <c r="M95" s="50">
        <v>240</v>
      </c>
      <c r="N95" s="15">
        <f t="shared" si="25"/>
        <v>240</v>
      </c>
      <c r="O95" s="50">
        <v>325</v>
      </c>
      <c r="P95" s="15">
        <f t="shared" si="26"/>
        <v>325</v>
      </c>
      <c r="Q95" s="50">
        <v>500</v>
      </c>
      <c r="R95" s="15">
        <f t="shared" si="27"/>
        <v>500</v>
      </c>
    </row>
    <row r="96" spans="1:18" ht="31.5">
      <c r="A96" s="40">
        <v>50212</v>
      </c>
      <c r="B96" s="45" t="s">
        <v>87</v>
      </c>
      <c r="C96" s="42">
        <v>1825</v>
      </c>
      <c r="D96" s="43" t="s">
        <v>77</v>
      </c>
      <c r="E96" s="63">
        <v>0.25</v>
      </c>
      <c r="F96" s="51">
        <f t="shared" si="21"/>
        <v>456.25</v>
      </c>
      <c r="G96" s="50">
        <v>0.1</v>
      </c>
      <c r="H96" s="15">
        <f t="shared" si="22"/>
        <v>182.5</v>
      </c>
      <c r="I96" s="50">
        <v>0.1</v>
      </c>
      <c r="J96" s="15">
        <f t="shared" si="23"/>
        <v>182.5</v>
      </c>
      <c r="K96" s="50">
        <v>0.5</v>
      </c>
      <c r="L96" s="15">
        <f t="shared" si="24"/>
        <v>912.5</v>
      </c>
      <c r="M96" s="50">
        <v>0.01</v>
      </c>
      <c r="N96" s="15">
        <f t="shared" si="25"/>
        <v>18.25</v>
      </c>
      <c r="O96" s="50">
        <v>1</v>
      </c>
      <c r="P96" s="15">
        <f t="shared" si="26"/>
        <v>1825</v>
      </c>
      <c r="Q96" s="50">
        <v>15</v>
      </c>
      <c r="R96" s="15">
        <f t="shared" si="27"/>
        <v>27375</v>
      </c>
    </row>
    <row r="97" spans="1:18" ht="31.5">
      <c r="A97" s="40">
        <v>50301</v>
      </c>
      <c r="B97" s="41" t="s">
        <v>88</v>
      </c>
      <c r="C97" s="42">
        <v>1091</v>
      </c>
      <c r="D97" s="43" t="s">
        <v>89</v>
      </c>
      <c r="E97" s="63">
        <v>52.5</v>
      </c>
      <c r="F97" s="51">
        <f t="shared" si="21"/>
        <v>57277.5</v>
      </c>
      <c r="G97" s="50">
        <v>47.5</v>
      </c>
      <c r="H97" s="15">
        <f t="shared" si="22"/>
        <v>51822.5</v>
      </c>
      <c r="I97" s="50">
        <v>59.7</v>
      </c>
      <c r="J97" s="15">
        <f t="shared" si="23"/>
        <v>65132.700000000004</v>
      </c>
      <c r="K97" s="50">
        <v>50</v>
      </c>
      <c r="L97" s="15">
        <f t="shared" si="24"/>
        <v>54550</v>
      </c>
      <c r="M97" s="50">
        <v>74</v>
      </c>
      <c r="N97" s="15">
        <f t="shared" si="25"/>
        <v>80734</v>
      </c>
      <c r="O97" s="50">
        <v>76.25</v>
      </c>
      <c r="P97" s="15">
        <f t="shared" si="26"/>
        <v>83188.75</v>
      </c>
      <c r="Q97" s="50">
        <v>125</v>
      </c>
      <c r="R97" s="15">
        <f t="shared" si="27"/>
        <v>136375</v>
      </c>
    </row>
    <row r="98" spans="1:18" ht="31.5">
      <c r="A98" s="40">
        <v>50353</v>
      </c>
      <c r="B98" s="45" t="s">
        <v>90</v>
      </c>
      <c r="C98" s="42">
        <v>734</v>
      </c>
      <c r="D98" s="43" t="s">
        <v>26</v>
      </c>
      <c r="E98" s="63">
        <v>15</v>
      </c>
      <c r="F98" s="51">
        <f t="shared" si="21"/>
        <v>11010</v>
      </c>
      <c r="G98" s="50">
        <v>53.7</v>
      </c>
      <c r="H98" s="15">
        <f t="shared" si="22"/>
        <v>39415.8</v>
      </c>
      <c r="I98" s="50">
        <v>34.3</v>
      </c>
      <c r="J98" s="15">
        <f t="shared" si="23"/>
        <v>25176.199999999997</v>
      </c>
      <c r="K98" s="50">
        <v>8</v>
      </c>
      <c r="L98" s="15">
        <f t="shared" si="24"/>
        <v>5872</v>
      </c>
      <c r="M98" s="50">
        <v>58</v>
      </c>
      <c r="N98" s="15">
        <f t="shared" si="25"/>
        <v>42572</v>
      </c>
      <c r="O98" s="50">
        <v>52.5</v>
      </c>
      <c r="P98" s="15">
        <f t="shared" si="26"/>
        <v>38535</v>
      </c>
      <c r="Q98" s="50">
        <v>125</v>
      </c>
      <c r="R98" s="15">
        <f t="shared" si="27"/>
        <v>91750</v>
      </c>
    </row>
    <row r="99" spans="1:18" ht="15.75">
      <c r="A99" s="40">
        <v>50354</v>
      </c>
      <c r="B99" s="45" t="s">
        <v>91</v>
      </c>
      <c r="C99" s="42">
        <v>21</v>
      </c>
      <c r="D99" s="43" t="s">
        <v>45</v>
      </c>
      <c r="E99" s="63">
        <v>850</v>
      </c>
      <c r="F99" s="51">
        <f t="shared" si="21"/>
        <v>17850</v>
      </c>
      <c r="G99" s="50">
        <v>1000</v>
      </c>
      <c r="H99" s="15">
        <f t="shared" si="22"/>
        <v>21000</v>
      </c>
      <c r="I99" s="50">
        <v>671</v>
      </c>
      <c r="J99" s="15">
        <f t="shared" si="23"/>
        <v>14091</v>
      </c>
      <c r="K99" s="50">
        <v>100</v>
      </c>
      <c r="L99" s="15">
        <f t="shared" si="24"/>
        <v>2100</v>
      </c>
      <c r="M99" s="50">
        <v>735</v>
      </c>
      <c r="N99" s="15">
        <f t="shared" si="25"/>
        <v>15435</v>
      </c>
      <c r="O99" s="50">
        <v>1075</v>
      </c>
      <c r="P99" s="15">
        <f t="shared" si="26"/>
        <v>22575</v>
      </c>
      <c r="Q99" s="50">
        <v>2500</v>
      </c>
      <c r="R99" s="15">
        <f t="shared" si="27"/>
        <v>52500</v>
      </c>
    </row>
    <row r="100" spans="1:18" ht="15.75">
      <c r="A100" s="40">
        <v>50361</v>
      </c>
      <c r="B100" s="45" t="s">
        <v>92</v>
      </c>
      <c r="C100" s="42">
        <v>1</v>
      </c>
      <c r="D100" s="34" t="s">
        <v>15</v>
      </c>
      <c r="E100" s="63">
        <v>500</v>
      </c>
      <c r="F100" s="51">
        <f t="shared" si="21"/>
        <v>500</v>
      </c>
      <c r="G100" s="50">
        <v>500</v>
      </c>
      <c r="H100" s="15">
        <f t="shared" si="22"/>
        <v>500</v>
      </c>
      <c r="I100" s="50">
        <v>1080</v>
      </c>
      <c r="J100" s="15">
        <f t="shared" si="23"/>
        <v>1080</v>
      </c>
      <c r="K100" s="50">
        <v>210</v>
      </c>
      <c r="L100" s="15">
        <f t="shared" si="24"/>
        <v>210</v>
      </c>
      <c r="M100" s="50">
        <v>1140</v>
      </c>
      <c r="N100" s="15">
        <f t="shared" si="25"/>
        <v>1140</v>
      </c>
      <c r="O100" s="50">
        <v>950</v>
      </c>
      <c r="P100" s="15">
        <f t="shared" si="26"/>
        <v>950</v>
      </c>
      <c r="Q100" s="50">
        <v>25000</v>
      </c>
      <c r="R100" s="15">
        <f t="shared" si="27"/>
        <v>25000</v>
      </c>
    </row>
    <row r="101" spans="1:18" ht="15.75">
      <c r="A101" s="40">
        <v>50390</v>
      </c>
      <c r="B101" s="45" t="s">
        <v>93</v>
      </c>
      <c r="C101" s="42">
        <v>51</v>
      </c>
      <c r="D101" s="43" t="s">
        <v>45</v>
      </c>
      <c r="E101" s="63">
        <v>40</v>
      </c>
      <c r="F101" s="51">
        <f t="shared" si="21"/>
        <v>2040</v>
      </c>
      <c r="G101" s="50">
        <v>25</v>
      </c>
      <c r="H101" s="15">
        <f t="shared" si="22"/>
        <v>1275</v>
      </c>
      <c r="I101" s="50">
        <v>18</v>
      </c>
      <c r="J101" s="15">
        <f t="shared" si="23"/>
        <v>918</v>
      </c>
      <c r="K101" s="50">
        <v>31</v>
      </c>
      <c r="L101" s="15">
        <f t="shared" si="24"/>
        <v>1581</v>
      </c>
      <c r="M101" s="50">
        <v>28</v>
      </c>
      <c r="N101" s="15">
        <f t="shared" si="25"/>
        <v>1428</v>
      </c>
      <c r="O101" s="50">
        <v>22</v>
      </c>
      <c r="P101" s="15">
        <f t="shared" si="26"/>
        <v>1122</v>
      </c>
      <c r="Q101" s="50">
        <v>1500</v>
      </c>
      <c r="R101" s="15">
        <f t="shared" si="27"/>
        <v>76500</v>
      </c>
    </row>
    <row r="102" spans="1:18" ht="15.75">
      <c r="A102" s="40">
        <v>50701</v>
      </c>
      <c r="B102" s="45" t="s">
        <v>94</v>
      </c>
      <c r="C102" s="42">
        <v>4</v>
      </c>
      <c r="D102" s="43" t="s">
        <v>45</v>
      </c>
      <c r="E102" s="63">
        <v>2850</v>
      </c>
      <c r="F102" s="51">
        <f t="shared" si="21"/>
        <v>11400</v>
      </c>
      <c r="G102" s="50">
        <v>2400</v>
      </c>
      <c r="H102" s="15">
        <f t="shared" si="22"/>
        <v>9600</v>
      </c>
      <c r="I102" s="50">
        <v>2379</v>
      </c>
      <c r="J102" s="15">
        <f t="shared" si="23"/>
        <v>9516</v>
      </c>
      <c r="K102" s="50">
        <v>2700</v>
      </c>
      <c r="L102" s="15">
        <f t="shared" si="24"/>
        <v>10800</v>
      </c>
      <c r="M102" s="50">
        <v>2150</v>
      </c>
      <c r="N102" s="15">
        <f t="shared" si="25"/>
        <v>8600</v>
      </c>
      <c r="O102" s="50">
        <v>2725</v>
      </c>
      <c r="P102" s="15">
        <f t="shared" si="26"/>
        <v>10900</v>
      </c>
      <c r="Q102" s="50">
        <v>5000</v>
      </c>
      <c r="R102" s="15">
        <f t="shared" si="27"/>
        <v>20000</v>
      </c>
    </row>
    <row r="103" spans="1:18" ht="15.75">
      <c r="A103" s="40">
        <v>50771</v>
      </c>
      <c r="B103" s="45" t="s">
        <v>95</v>
      </c>
      <c r="C103" s="42">
        <v>1</v>
      </c>
      <c r="D103" s="43" t="s">
        <v>45</v>
      </c>
      <c r="E103" s="63">
        <v>425</v>
      </c>
      <c r="F103" s="51">
        <f t="shared" si="21"/>
        <v>425</v>
      </c>
      <c r="G103" s="50">
        <v>400</v>
      </c>
      <c r="H103" s="15">
        <f t="shared" si="22"/>
        <v>400</v>
      </c>
      <c r="I103" s="50">
        <v>403</v>
      </c>
      <c r="J103" s="15">
        <f t="shared" si="23"/>
        <v>403</v>
      </c>
      <c r="K103" s="50">
        <v>330</v>
      </c>
      <c r="L103" s="15">
        <f t="shared" si="24"/>
        <v>330</v>
      </c>
      <c r="M103" s="50">
        <v>390</v>
      </c>
      <c r="N103" s="15">
        <f t="shared" si="25"/>
        <v>390</v>
      </c>
      <c r="O103" s="50">
        <v>405</v>
      </c>
      <c r="P103" s="15">
        <f t="shared" si="26"/>
        <v>405</v>
      </c>
      <c r="Q103" s="50">
        <v>500</v>
      </c>
      <c r="R103" s="15">
        <f t="shared" si="27"/>
        <v>500</v>
      </c>
    </row>
    <row r="104" spans="1:18" ht="31.5">
      <c r="A104" s="40">
        <v>50781</v>
      </c>
      <c r="B104" s="45" t="s">
        <v>96</v>
      </c>
      <c r="C104" s="42">
        <v>4.78</v>
      </c>
      <c r="D104" s="43" t="s">
        <v>97</v>
      </c>
      <c r="E104" s="63">
        <v>350</v>
      </c>
      <c r="F104" s="51">
        <f t="shared" si="21"/>
        <v>1673</v>
      </c>
      <c r="G104" s="50">
        <v>300</v>
      </c>
      <c r="H104" s="15">
        <f t="shared" si="22"/>
        <v>1434</v>
      </c>
      <c r="I104" s="50">
        <v>355</v>
      </c>
      <c r="J104" s="15">
        <f t="shared" si="23"/>
        <v>1696.9</v>
      </c>
      <c r="K104" s="50">
        <v>290</v>
      </c>
      <c r="L104" s="15">
        <f t="shared" si="24"/>
        <v>1386.2</v>
      </c>
      <c r="M104" s="50">
        <v>310</v>
      </c>
      <c r="N104" s="15">
        <f t="shared" si="25"/>
        <v>1481.8000000000002</v>
      </c>
      <c r="O104" s="50">
        <v>415</v>
      </c>
      <c r="P104" s="15">
        <f t="shared" si="26"/>
        <v>1983.7</v>
      </c>
      <c r="Q104" s="50">
        <v>1500</v>
      </c>
      <c r="R104" s="15">
        <f t="shared" si="27"/>
        <v>7170</v>
      </c>
    </row>
    <row r="105" spans="1:18" ht="15.75">
      <c r="A105" s="40">
        <v>50791</v>
      </c>
      <c r="B105" s="45" t="s">
        <v>98</v>
      </c>
      <c r="C105" s="42">
        <v>1</v>
      </c>
      <c r="D105" s="43" t="s">
        <v>45</v>
      </c>
      <c r="E105" s="63">
        <v>750</v>
      </c>
      <c r="F105" s="51">
        <f t="shared" si="21"/>
        <v>750</v>
      </c>
      <c r="G105" s="50">
        <v>1000</v>
      </c>
      <c r="H105" s="15">
        <f t="shared" si="22"/>
        <v>1000</v>
      </c>
      <c r="I105" s="50">
        <v>940</v>
      </c>
      <c r="J105" s="15">
        <f t="shared" si="23"/>
        <v>940</v>
      </c>
      <c r="K105" s="50">
        <v>1600</v>
      </c>
      <c r="L105" s="15">
        <f t="shared" si="24"/>
        <v>1600</v>
      </c>
      <c r="M105" s="50">
        <v>1200</v>
      </c>
      <c r="N105" s="15">
        <f t="shared" si="25"/>
        <v>1200</v>
      </c>
      <c r="O105" s="50">
        <v>900</v>
      </c>
      <c r="P105" s="15">
        <f t="shared" si="26"/>
        <v>900</v>
      </c>
      <c r="Q105" s="50">
        <v>5000</v>
      </c>
      <c r="R105" s="15">
        <f t="shared" si="27"/>
        <v>5000</v>
      </c>
    </row>
    <row r="106" spans="1:17" ht="15.75">
      <c r="A106" s="40"/>
      <c r="B106" s="46"/>
      <c r="C106" s="42"/>
      <c r="D106" s="43"/>
      <c r="E106" s="8"/>
      <c r="F106" s="55" t="s">
        <v>55</v>
      </c>
      <c r="G106" s="61" t="s">
        <v>55</v>
      </c>
      <c r="I106" s="65" t="s">
        <v>55</v>
      </c>
      <c r="K106" s="61" t="s">
        <v>55</v>
      </c>
      <c r="M106" s="61" t="s">
        <v>55</v>
      </c>
      <c r="O106" s="61" t="s">
        <v>55</v>
      </c>
      <c r="Q106" s="61" t="s">
        <v>55</v>
      </c>
    </row>
    <row r="107" spans="1:9" ht="15.75">
      <c r="A107" s="40"/>
      <c r="B107" s="46"/>
      <c r="C107" s="42"/>
      <c r="D107" s="43"/>
      <c r="E107" s="8"/>
      <c r="F107" s="56"/>
      <c r="I107" s="66"/>
    </row>
    <row r="108" spans="1:17" ht="15.75">
      <c r="A108" s="40"/>
      <c r="B108" s="35" t="s">
        <v>56</v>
      </c>
      <c r="C108" s="42"/>
      <c r="D108" s="43"/>
      <c r="E108" s="8"/>
      <c r="F108" s="56">
        <f>SUM(F91:F105)</f>
        <v>110681.75</v>
      </c>
      <c r="G108" s="62">
        <f>SUM(H91:H105)</f>
        <v>133979.8</v>
      </c>
      <c r="I108" s="67">
        <f>SUM(J91:J105)</f>
        <v>137089.30000000002</v>
      </c>
      <c r="K108" s="62">
        <f>SUM(L91:L105)</f>
        <v>134581.7</v>
      </c>
      <c r="M108" s="62">
        <f>SUM(N91:N105)</f>
        <v>174634.05</v>
      </c>
      <c r="O108" s="62">
        <f>SUM(P91:P105)</f>
        <v>167409.45</v>
      </c>
      <c r="Q108" s="62">
        <f>SUM(R91:R105)</f>
        <v>478110</v>
      </c>
    </row>
    <row r="109" spans="1:9" ht="15.75">
      <c r="A109" s="40"/>
      <c r="B109" s="46"/>
      <c r="C109" s="42"/>
      <c r="D109" s="43"/>
      <c r="E109" s="8"/>
      <c r="F109" s="56"/>
      <c r="G109" s="64"/>
      <c r="I109" s="66"/>
    </row>
    <row r="110" spans="1:9" ht="15.75">
      <c r="A110" s="40"/>
      <c r="B110" s="46"/>
      <c r="C110" s="42"/>
      <c r="D110" s="43"/>
      <c r="E110" s="8"/>
      <c r="F110" s="56"/>
      <c r="I110" s="66"/>
    </row>
    <row r="111" spans="1:9" ht="15.75">
      <c r="A111" s="28" t="s">
        <v>21</v>
      </c>
      <c r="B111" s="16"/>
      <c r="C111" s="37"/>
      <c r="D111" s="38"/>
      <c r="E111" s="16"/>
      <c r="F111" s="16"/>
      <c r="I111" s="66"/>
    </row>
    <row r="112" spans="1:9" ht="15.75">
      <c r="A112" s="39" t="s">
        <v>24</v>
      </c>
      <c r="B112" s="16"/>
      <c r="C112" s="37"/>
      <c r="D112" s="38"/>
      <c r="E112" s="16"/>
      <c r="F112" s="16"/>
      <c r="I112" s="66"/>
    </row>
    <row r="113" spans="1:9" ht="15.75">
      <c r="A113" s="28"/>
      <c r="B113" s="16"/>
      <c r="C113" s="37"/>
      <c r="D113" s="38"/>
      <c r="E113" s="16"/>
      <c r="F113" s="16"/>
      <c r="I113" s="66"/>
    </row>
    <row r="114" spans="1:18" ht="31.5">
      <c r="A114" s="47">
        <v>10703</v>
      </c>
      <c r="B114" s="48" t="s">
        <v>99</v>
      </c>
      <c r="C114" s="18">
        <v>1</v>
      </c>
      <c r="D114" s="49" t="s">
        <v>15</v>
      </c>
      <c r="E114" s="63">
        <v>500</v>
      </c>
      <c r="F114" s="51">
        <f aca="true" t="shared" si="28" ref="F114:F134">ROUND(C114*E114,2)</f>
        <v>500</v>
      </c>
      <c r="G114" s="50">
        <v>1700</v>
      </c>
      <c r="H114" s="15">
        <f aca="true" t="shared" si="29" ref="H114:H134">G114*C114</f>
        <v>1700</v>
      </c>
      <c r="I114" s="50">
        <v>1159</v>
      </c>
      <c r="J114" s="15">
        <f aca="true" t="shared" si="30" ref="J114:J134">I114*C114</f>
        <v>1159</v>
      </c>
      <c r="K114" s="50">
        <v>1200</v>
      </c>
      <c r="L114" s="15">
        <f aca="true" t="shared" si="31" ref="L114:L134">K114*C114</f>
        <v>1200</v>
      </c>
      <c r="M114" s="50">
        <v>1045</v>
      </c>
      <c r="N114" s="15">
        <f aca="true" t="shared" si="32" ref="N114:N134">M114*C114</f>
        <v>1045</v>
      </c>
      <c r="O114" s="50">
        <v>500</v>
      </c>
      <c r="P114" s="15">
        <f aca="true" t="shared" si="33" ref="P114:P134">O114*C114</f>
        <v>500</v>
      </c>
      <c r="Q114" s="50">
        <v>15000</v>
      </c>
      <c r="R114" s="15">
        <f aca="true" t="shared" si="34" ref="R114:R134">Q114*C114</f>
        <v>15000</v>
      </c>
    </row>
    <row r="115" spans="1:18" ht="31.5">
      <c r="A115" s="47">
        <v>10913</v>
      </c>
      <c r="B115" s="48" t="s">
        <v>100</v>
      </c>
      <c r="C115" s="18">
        <v>1</v>
      </c>
      <c r="D115" s="49" t="s">
        <v>15</v>
      </c>
      <c r="E115" s="63">
        <v>2000</v>
      </c>
      <c r="F115" s="51">
        <f t="shared" si="28"/>
        <v>2000</v>
      </c>
      <c r="G115" s="50">
        <v>15640</v>
      </c>
      <c r="H115" s="15">
        <f t="shared" si="29"/>
        <v>15640</v>
      </c>
      <c r="I115" s="50">
        <v>45000</v>
      </c>
      <c r="J115" s="15">
        <f t="shared" si="30"/>
        <v>45000</v>
      </c>
      <c r="K115" s="50">
        <v>14000</v>
      </c>
      <c r="L115" s="15">
        <f t="shared" si="31"/>
        <v>14000</v>
      </c>
      <c r="M115" s="50">
        <v>18000</v>
      </c>
      <c r="N115" s="15">
        <f t="shared" si="32"/>
        <v>18000</v>
      </c>
      <c r="O115" s="50">
        <v>1000</v>
      </c>
      <c r="P115" s="15">
        <f t="shared" si="33"/>
        <v>1000</v>
      </c>
      <c r="Q115" s="50">
        <v>5000</v>
      </c>
      <c r="R115" s="15">
        <f t="shared" si="34"/>
        <v>5000</v>
      </c>
    </row>
    <row r="116" spans="1:18" ht="31.5">
      <c r="A116" s="47">
        <v>70002</v>
      </c>
      <c r="B116" s="48" t="s">
        <v>101</v>
      </c>
      <c r="C116" s="18">
        <v>80</v>
      </c>
      <c r="D116" s="49" t="s">
        <v>89</v>
      </c>
      <c r="E116" s="63">
        <v>70</v>
      </c>
      <c r="F116" s="51">
        <f t="shared" si="28"/>
        <v>5600</v>
      </c>
      <c r="G116" s="50">
        <v>80.7</v>
      </c>
      <c r="H116" s="15">
        <f t="shared" si="29"/>
        <v>6456</v>
      </c>
      <c r="I116" s="50">
        <v>78</v>
      </c>
      <c r="J116" s="15">
        <f t="shared" si="30"/>
        <v>6240</v>
      </c>
      <c r="K116" s="50">
        <v>87</v>
      </c>
      <c r="L116" s="15">
        <f t="shared" si="31"/>
        <v>6960</v>
      </c>
      <c r="M116" s="50">
        <v>61.5</v>
      </c>
      <c r="N116" s="15">
        <f t="shared" si="32"/>
        <v>4920</v>
      </c>
      <c r="O116" s="50">
        <v>93</v>
      </c>
      <c r="P116" s="15">
        <f t="shared" si="33"/>
        <v>7440</v>
      </c>
      <c r="Q116" s="50">
        <v>150</v>
      </c>
      <c r="R116" s="15">
        <f t="shared" si="34"/>
        <v>12000</v>
      </c>
    </row>
    <row r="117" spans="1:18" ht="31.5">
      <c r="A117" s="47">
        <v>70003</v>
      </c>
      <c r="B117" s="48" t="s">
        <v>102</v>
      </c>
      <c r="C117" s="18">
        <v>1380</v>
      </c>
      <c r="D117" s="49" t="s">
        <v>89</v>
      </c>
      <c r="E117" s="63">
        <v>60</v>
      </c>
      <c r="F117" s="51">
        <f t="shared" si="28"/>
        <v>82800</v>
      </c>
      <c r="G117" s="50">
        <v>54.7</v>
      </c>
      <c r="H117" s="15">
        <f t="shared" si="29"/>
        <v>75486</v>
      </c>
      <c r="I117" s="50">
        <v>65</v>
      </c>
      <c r="J117" s="15">
        <f t="shared" si="30"/>
        <v>89700</v>
      </c>
      <c r="K117" s="50">
        <v>58</v>
      </c>
      <c r="L117" s="15">
        <f t="shared" si="31"/>
        <v>80040</v>
      </c>
      <c r="M117" s="50">
        <v>61.5</v>
      </c>
      <c r="N117" s="15">
        <f t="shared" si="32"/>
        <v>84870</v>
      </c>
      <c r="O117" s="50">
        <v>70</v>
      </c>
      <c r="P117" s="15">
        <f t="shared" si="33"/>
        <v>96600</v>
      </c>
      <c r="Q117" s="50">
        <v>150</v>
      </c>
      <c r="R117" s="15">
        <f t="shared" si="34"/>
        <v>207000</v>
      </c>
    </row>
    <row r="118" spans="1:18" ht="31.5">
      <c r="A118" s="47">
        <v>70404</v>
      </c>
      <c r="B118" s="48" t="s">
        <v>103</v>
      </c>
      <c r="C118" s="18">
        <v>50</v>
      </c>
      <c r="D118" s="49" t="s">
        <v>104</v>
      </c>
      <c r="E118" s="63">
        <v>75</v>
      </c>
      <c r="F118" s="51">
        <f t="shared" si="28"/>
        <v>3750</v>
      </c>
      <c r="G118" s="50">
        <v>5</v>
      </c>
      <c r="H118" s="15">
        <f t="shared" si="29"/>
        <v>250</v>
      </c>
      <c r="I118" s="50">
        <v>15</v>
      </c>
      <c r="J118" s="15">
        <f t="shared" si="30"/>
        <v>750</v>
      </c>
      <c r="K118" s="50">
        <v>20</v>
      </c>
      <c r="L118" s="15">
        <f t="shared" si="31"/>
        <v>1000</v>
      </c>
      <c r="M118" s="50">
        <v>22</v>
      </c>
      <c r="N118" s="15">
        <f t="shared" si="32"/>
        <v>1100</v>
      </c>
      <c r="O118" s="50">
        <v>50</v>
      </c>
      <c r="P118" s="15">
        <f t="shared" si="33"/>
        <v>2500</v>
      </c>
      <c r="Q118" s="50">
        <v>1500</v>
      </c>
      <c r="R118" s="15">
        <f t="shared" si="34"/>
        <v>75000</v>
      </c>
    </row>
    <row r="119" spans="1:18" ht="15.75">
      <c r="A119" s="47">
        <v>70405</v>
      </c>
      <c r="B119" s="48" t="s">
        <v>105</v>
      </c>
      <c r="C119" s="18">
        <v>2</v>
      </c>
      <c r="D119" s="49" t="s">
        <v>45</v>
      </c>
      <c r="E119" s="63">
        <v>1200</v>
      </c>
      <c r="F119" s="51">
        <f t="shared" si="28"/>
        <v>2400</v>
      </c>
      <c r="G119" s="50">
        <v>1400</v>
      </c>
      <c r="H119" s="15">
        <f t="shared" si="29"/>
        <v>2800</v>
      </c>
      <c r="I119" s="50">
        <v>1990</v>
      </c>
      <c r="J119" s="15">
        <f t="shared" si="30"/>
        <v>3980</v>
      </c>
      <c r="K119" s="50">
        <v>1300</v>
      </c>
      <c r="L119" s="15">
        <f t="shared" si="31"/>
        <v>2600</v>
      </c>
      <c r="M119" s="50">
        <v>1675</v>
      </c>
      <c r="N119" s="15">
        <f t="shared" si="32"/>
        <v>3350</v>
      </c>
      <c r="O119" s="50">
        <v>1475</v>
      </c>
      <c r="P119" s="15">
        <f t="shared" si="33"/>
        <v>2950</v>
      </c>
      <c r="Q119" s="50">
        <v>1500</v>
      </c>
      <c r="R119" s="15">
        <f t="shared" si="34"/>
        <v>3000</v>
      </c>
    </row>
    <row r="120" spans="1:18" ht="15.75">
      <c r="A120" s="47">
        <v>70407</v>
      </c>
      <c r="B120" s="48" t="s">
        <v>106</v>
      </c>
      <c r="C120" s="18">
        <v>2</v>
      </c>
      <c r="D120" s="49" t="s">
        <v>45</v>
      </c>
      <c r="E120" s="63">
        <v>3200</v>
      </c>
      <c r="F120" s="51">
        <f t="shared" si="28"/>
        <v>6400</v>
      </c>
      <c r="G120" s="50">
        <v>3420</v>
      </c>
      <c r="H120" s="15">
        <f t="shared" si="29"/>
        <v>6840</v>
      </c>
      <c r="I120" s="50">
        <v>3330</v>
      </c>
      <c r="J120" s="15">
        <f t="shared" si="30"/>
        <v>6660</v>
      </c>
      <c r="K120" s="50">
        <v>2700</v>
      </c>
      <c r="L120" s="15">
        <f t="shared" si="31"/>
        <v>5400</v>
      </c>
      <c r="M120" s="50">
        <v>3275</v>
      </c>
      <c r="N120" s="15">
        <f t="shared" si="32"/>
        <v>6550</v>
      </c>
      <c r="O120" s="50">
        <v>3415</v>
      </c>
      <c r="P120" s="15">
        <f t="shared" si="33"/>
        <v>6830</v>
      </c>
      <c r="Q120" s="50">
        <v>5000</v>
      </c>
      <c r="R120" s="15">
        <f t="shared" si="34"/>
        <v>10000</v>
      </c>
    </row>
    <row r="121" spans="1:18" ht="15.75">
      <c r="A121" s="47">
        <v>70408</v>
      </c>
      <c r="B121" s="48" t="s">
        <v>107</v>
      </c>
      <c r="C121" s="18">
        <v>1420</v>
      </c>
      <c r="D121" s="49" t="s">
        <v>89</v>
      </c>
      <c r="E121" s="63">
        <v>0.25</v>
      </c>
      <c r="F121" s="51">
        <f t="shared" si="28"/>
        <v>355</v>
      </c>
      <c r="G121" s="50">
        <v>0.1</v>
      </c>
      <c r="H121" s="15">
        <f t="shared" si="29"/>
        <v>142</v>
      </c>
      <c r="I121" s="50">
        <v>0.1</v>
      </c>
      <c r="J121" s="15">
        <f t="shared" si="30"/>
        <v>142</v>
      </c>
      <c r="K121" s="50">
        <v>0.5</v>
      </c>
      <c r="L121" s="15">
        <f t="shared" si="31"/>
        <v>710</v>
      </c>
      <c r="M121" s="50">
        <v>0.01</v>
      </c>
      <c r="N121" s="15">
        <f t="shared" si="32"/>
        <v>14.200000000000001</v>
      </c>
      <c r="O121" s="50">
        <v>1</v>
      </c>
      <c r="P121" s="15">
        <f t="shared" si="33"/>
        <v>1420</v>
      </c>
      <c r="Q121" s="50">
        <v>20</v>
      </c>
      <c r="R121" s="15">
        <f t="shared" si="34"/>
        <v>28400</v>
      </c>
    </row>
    <row r="122" spans="1:18" ht="31.5">
      <c r="A122" s="47">
        <v>70413</v>
      </c>
      <c r="B122" s="48" t="s">
        <v>108</v>
      </c>
      <c r="C122" s="18">
        <v>32</v>
      </c>
      <c r="D122" s="49" t="s">
        <v>89</v>
      </c>
      <c r="E122" s="63">
        <v>11</v>
      </c>
      <c r="F122" s="51">
        <f t="shared" si="28"/>
        <v>352</v>
      </c>
      <c r="G122" s="50">
        <v>10</v>
      </c>
      <c r="H122" s="15">
        <f t="shared" si="29"/>
        <v>320</v>
      </c>
      <c r="I122" s="50">
        <v>9.9</v>
      </c>
      <c r="J122" s="15">
        <f t="shared" si="30"/>
        <v>316.8</v>
      </c>
      <c r="K122" s="50">
        <v>17</v>
      </c>
      <c r="L122" s="15">
        <f t="shared" si="31"/>
        <v>544</v>
      </c>
      <c r="M122" s="50">
        <v>8</v>
      </c>
      <c r="N122" s="15">
        <f t="shared" si="32"/>
        <v>256</v>
      </c>
      <c r="O122" s="50">
        <v>8</v>
      </c>
      <c r="P122" s="15">
        <f t="shared" si="33"/>
        <v>256</v>
      </c>
      <c r="Q122" s="50">
        <v>15</v>
      </c>
      <c r="R122" s="15">
        <f t="shared" si="34"/>
        <v>480</v>
      </c>
    </row>
    <row r="123" spans="1:18" ht="15.75">
      <c r="A123" s="47">
        <v>70414</v>
      </c>
      <c r="B123" s="48" t="s">
        <v>109</v>
      </c>
      <c r="C123" s="18">
        <v>3</v>
      </c>
      <c r="D123" s="49" t="s">
        <v>45</v>
      </c>
      <c r="E123" s="63">
        <v>1200</v>
      </c>
      <c r="F123" s="51">
        <f t="shared" si="28"/>
        <v>3600</v>
      </c>
      <c r="G123" s="50">
        <v>1200</v>
      </c>
      <c r="H123" s="15">
        <f t="shared" si="29"/>
        <v>3600</v>
      </c>
      <c r="I123" s="50">
        <v>1395</v>
      </c>
      <c r="J123" s="15">
        <f t="shared" si="30"/>
        <v>4185</v>
      </c>
      <c r="K123" s="50">
        <v>1300</v>
      </c>
      <c r="L123" s="15">
        <f t="shared" si="31"/>
        <v>3900</v>
      </c>
      <c r="M123" s="50">
        <v>1675</v>
      </c>
      <c r="N123" s="15">
        <f t="shared" si="32"/>
        <v>5025</v>
      </c>
      <c r="O123" s="50">
        <v>1200</v>
      </c>
      <c r="P123" s="15">
        <f t="shared" si="33"/>
        <v>3600</v>
      </c>
      <c r="Q123" s="50">
        <v>2500</v>
      </c>
      <c r="R123" s="15">
        <f t="shared" si="34"/>
        <v>7500</v>
      </c>
    </row>
    <row r="124" spans="1:18" ht="15.75">
      <c r="A124" s="47">
        <v>70415</v>
      </c>
      <c r="B124" s="48" t="s">
        <v>110</v>
      </c>
      <c r="C124" s="18">
        <v>6</v>
      </c>
      <c r="D124" s="49" t="s">
        <v>45</v>
      </c>
      <c r="E124" s="63">
        <v>150</v>
      </c>
      <c r="F124" s="51">
        <f t="shared" si="28"/>
        <v>900</v>
      </c>
      <c r="G124" s="50">
        <v>150</v>
      </c>
      <c r="H124" s="15">
        <f t="shared" si="29"/>
        <v>900</v>
      </c>
      <c r="I124" s="50">
        <v>114</v>
      </c>
      <c r="J124" s="15">
        <f t="shared" si="30"/>
        <v>684</v>
      </c>
      <c r="K124" s="50">
        <v>210</v>
      </c>
      <c r="L124" s="15">
        <f t="shared" si="31"/>
        <v>1260</v>
      </c>
      <c r="M124" s="50">
        <v>240</v>
      </c>
      <c r="N124" s="15">
        <f t="shared" si="32"/>
        <v>1440</v>
      </c>
      <c r="O124" s="50">
        <v>100</v>
      </c>
      <c r="P124" s="15">
        <f t="shared" si="33"/>
        <v>600</v>
      </c>
      <c r="Q124" s="50">
        <v>500</v>
      </c>
      <c r="R124" s="15">
        <f t="shared" si="34"/>
        <v>3000</v>
      </c>
    </row>
    <row r="125" spans="1:18" ht="15.75">
      <c r="A125" s="47">
        <v>70416</v>
      </c>
      <c r="B125" s="48" t="s">
        <v>111</v>
      </c>
      <c r="C125" s="18">
        <v>3</v>
      </c>
      <c r="D125" s="49" t="s">
        <v>45</v>
      </c>
      <c r="E125" s="63">
        <v>450</v>
      </c>
      <c r="F125" s="51">
        <f t="shared" si="28"/>
        <v>1350</v>
      </c>
      <c r="G125" s="50">
        <v>425</v>
      </c>
      <c r="H125" s="15">
        <f t="shared" si="29"/>
        <v>1275</v>
      </c>
      <c r="I125" s="50">
        <v>359</v>
      </c>
      <c r="J125" s="15">
        <f t="shared" si="30"/>
        <v>1077</v>
      </c>
      <c r="K125" s="50">
        <v>210</v>
      </c>
      <c r="L125" s="15">
        <f t="shared" si="31"/>
        <v>630</v>
      </c>
      <c r="M125" s="50">
        <v>700</v>
      </c>
      <c r="N125" s="15">
        <f t="shared" si="32"/>
        <v>2100</v>
      </c>
      <c r="O125" s="50">
        <v>375</v>
      </c>
      <c r="P125" s="15">
        <f t="shared" si="33"/>
        <v>1125</v>
      </c>
      <c r="Q125" s="50">
        <v>1500</v>
      </c>
      <c r="R125" s="15">
        <f t="shared" si="34"/>
        <v>4500</v>
      </c>
    </row>
    <row r="126" spans="1:18" ht="15.75">
      <c r="A126" s="47">
        <v>70418</v>
      </c>
      <c r="B126" s="48" t="s">
        <v>112</v>
      </c>
      <c r="C126" s="18">
        <v>3</v>
      </c>
      <c r="D126" s="49" t="s">
        <v>45</v>
      </c>
      <c r="E126" s="63">
        <v>125</v>
      </c>
      <c r="F126" s="51">
        <f t="shared" si="28"/>
        <v>375</v>
      </c>
      <c r="G126" s="50">
        <v>150</v>
      </c>
      <c r="H126" s="15">
        <f t="shared" si="29"/>
        <v>450</v>
      </c>
      <c r="I126" s="50">
        <v>110</v>
      </c>
      <c r="J126" s="15">
        <f t="shared" si="30"/>
        <v>330</v>
      </c>
      <c r="K126" s="50">
        <v>210</v>
      </c>
      <c r="L126" s="15">
        <f t="shared" si="31"/>
        <v>630</v>
      </c>
      <c r="M126" s="50">
        <v>120</v>
      </c>
      <c r="N126" s="15">
        <f t="shared" si="32"/>
        <v>360</v>
      </c>
      <c r="O126" s="50">
        <v>125</v>
      </c>
      <c r="P126" s="15">
        <f t="shared" si="33"/>
        <v>375</v>
      </c>
      <c r="Q126" s="50">
        <v>1500</v>
      </c>
      <c r="R126" s="15">
        <f t="shared" si="34"/>
        <v>4500</v>
      </c>
    </row>
    <row r="127" spans="1:18" ht="31.5">
      <c r="A127" s="47">
        <v>70424</v>
      </c>
      <c r="B127" s="48" t="s">
        <v>113</v>
      </c>
      <c r="C127" s="18">
        <v>30</v>
      </c>
      <c r="D127" s="49" t="s">
        <v>89</v>
      </c>
      <c r="E127" s="63">
        <v>15</v>
      </c>
      <c r="F127" s="51">
        <f t="shared" si="28"/>
        <v>450</v>
      </c>
      <c r="G127" s="50">
        <v>20</v>
      </c>
      <c r="H127" s="15">
        <f t="shared" si="29"/>
        <v>600</v>
      </c>
      <c r="I127" s="50">
        <v>15</v>
      </c>
      <c r="J127" s="15">
        <f t="shared" si="30"/>
        <v>450</v>
      </c>
      <c r="K127" s="50">
        <v>15</v>
      </c>
      <c r="L127" s="15">
        <f t="shared" si="31"/>
        <v>450</v>
      </c>
      <c r="M127" s="50">
        <v>15.65</v>
      </c>
      <c r="N127" s="15">
        <f t="shared" si="32"/>
        <v>469.5</v>
      </c>
      <c r="O127" s="50">
        <v>21</v>
      </c>
      <c r="P127" s="15">
        <f t="shared" si="33"/>
        <v>630</v>
      </c>
      <c r="Q127" s="50">
        <v>50</v>
      </c>
      <c r="R127" s="15">
        <f t="shared" si="34"/>
        <v>1500</v>
      </c>
    </row>
    <row r="128" spans="1:18" ht="31.5">
      <c r="A128" s="47">
        <v>70428</v>
      </c>
      <c r="B128" s="48" t="s">
        <v>114</v>
      </c>
      <c r="C128" s="18">
        <v>3</v>
      </c>
      <c r="D128" s="49" t="s">
        <v>45</v>
      </c>
      <c r="E128" s="63">
        <v>1200</v>
      </c>
      <c r="F128" s="51">
        <f t="shared" si="28"/>
        <v>3600</v>
      </c>
      <c r="G128" s="50">
        <v>1450</v>
      </c>
      <c r="H128" s="15">
        <f t="shared" si="29"/>
        <v>4350</v>
      </c>
      <c r="I128" s="50">
        <v>1380</v>
      </c>
      <c r="J128" s="15">
        <f t="shared" si="30"/>
        <v>4140</v>
      </c>
      <c r="K128" s="50">
        <v>1800</v>
      </c>
      <c r="L128" s="15">
        <f t="shared" si="31"/>
        <v>5400</v>
      </c>
      <c r="M128" s="50">
        <v>1200</v>
      </c>
      <c r="N128" s="15">
        <f t="shared" si="32"/>
        <v>3600</v>
      </c>
      <c r="O128" s="50">
        <v>1350</v>
      </c>
      <c r="P128" s="15">
        <f t="shared" si="33"/>
        <v>4050</v>
      </c>
      <c r="Q128" s="50">
        <v>2500</v>
      </c>
      <c r="R128" s="15">
        <f t="shared" si="34"/>
        <v>7500</v>
      </c>
    </row>
    <row r="129" spans="1:18" ht="31.5">
      <c r="A129" s="47">
        <v>70429</v>
      </c>
      <c r="B129" s="48" t="s">
        <v>115</v>
      </c>
      <c r="C129" s="18">
        <v>6</v>
      </c>
      <c r="D129" s="49" t="s">
        <v>45</v>
      </c>
      <c r="E129" s="63">
        <v>1700</v>
      </c>
      <c r="F129" s="51">
        <f t="shared" si="28"/>
        <v>10200</v>
      </c>
      <c r="G129" s="50">
        <v>1960</v>
      </c>
      <c r="H129" s="15">
        <f t="shared" si="29"/>
        <v>11760</v>
      </c>
      <c r="I129" s="50">
        <v>1674</v>
      </c>
      <c r="J129" s="15">
        <f t="shared" si="30"/>
        <v>10044</v>
      </c>
      <c r="K129" s="50">
        <v>2000</v>
      </c>
      <c r="L129" s="15">
        <f t="shared" si="31"/>
        <v>12000</v>
      </c>
      <c r="M129" s="50">
        <v>1625</v>
      </c>
      <c r="N129" s="15">
        <f t="shared" si="32"/>
        <v>9750</v>
      </c>
      <c r="O129" s="50">
        <v>1625</v>
      </c>
      <c r="P129" s="15">
        <f t="shared" si="33"/>
        <v>9750</v>
      </c>
      <c r="Q129" s="50">
        <v>3000</v>
      </c>
      <c r="R129" s="15">
        <f t="shared" si="34"/>
        <v>18000</v>
      </c>
    </row>
    <row r="130" spans="1:18" ht="31.5">
      <c r="A130" s="47">
        <v>70440</v>
      </c>
      <c r="B130" s="48" t="s">
        <v>116</v>
      </c>
      <c r="C130" s="18">
        <v>100</v>
      </c>
      <c r="D130" s="49" t="s">
        <v>89</v>
      </c>
      <c r="E130" s="63">
        <v>60</v>
      </c>
      <c r="F130" s="51">
        <f t="shared" si="28"/>
        <v>6000</v>
      </c>
      <c r="G130" s="50">
        <v>70</v>
      </c>
      <c r="H130" s="15">
        <f t="shared" si="29"/>
        <v>7000</v>
      </c>
      <c r="I130" s="50">
        <v>6</v>
      </c>
      <c r="J130" s="15">
        <f t="shared" si="30"/>
        <v>600</v>
      </c>
      <c r="K130" s="50">
        <v>91</v>
      </c>
      <c r="L130" s="15">
        <f t="shared" si="31"/>
        <v>9100</v>
      </c>
      <c r="M130" s="50">
        <v>55</v>
      </c>
      <c r="N130" s="15">
        <f t="shared" si="32"/>
        <v>5500</v>
      </c>
      <c r="O130" s="50">
        <v>78</v>
      </c>
      <c r="P130" s="15">
        <f t="shared" si="33"/>
        <v>7800</v>
      </c>
      <c r="Q130" s="50">
        <v>85</v>
      </c>
      <c r="R130" s="15">
        <f t="shared" si="34"/>
        <v>8500</v>
      </c>
    </row>
    <row r="131" spans="1:18" ht="31.5">
      <c r="A131" s="47">
        <v>70443</v>
      </c>
      <c r="B131" s="48" t="s">
        <v>117</v>
      </c>
      <c r="C131" s="18">
        <v>3</v>
      </c>
      <c r="D131" s="49" t="s">
        <v>45</v>
      </c>
      <c r="E131" s="63">
        <v>750</v>
      </c>
      <c r="F131" s="51">
        <f t="shared" si="28"/>
        <v>2250</v>
      </c>
      <c r="G131" s="50">
        <v>700</v>
      </c>
      <c r="H131" s="15">
        <f t="shared" si="29"/>
        <v>2100</v>
      </c>
      <c r="I131" s="50">
        <v>573</v>
      </c>
      <c r="J131" s="15">
        <f t="shared" si="30"/>
        <v>1719</v>
      </c>
      <c r="K131" s="50">
        <v>600</v>
      </c>
      <c r="L131" s="15">
        <f t="shared" si="31"/>
        <v>1800</v>
      </c>
      <c r="M131" s="50">
        <v>875</v>
      </c>
      <c r="N131" s="15">
        <f t="shared" si="32"/>
        <v>2625</v>
      </c>
      <c r="O131" s="50">
        <v>725</v>
      </c>
      <c r="P131" s="15">
        <f t="shared" si="33"/>
        <v>2175</v>
      </c>
      <c r="Q131" s="50">
        <v>2500</v>
      </c>
      <c r="R131" s="15">
        <f t="shared" si="34"/>
        <v>7500</v>
      </c>
    </row>
    <row r="132" spans="1:18" ht="31.5">
      <c r="A132" s="47">
        <v>70446</v>
      </c>
      <c r="B132" s="48" t="s">
        <v>118</v>
      </c>
      <c r="C132" s="18">
        <v>500</v>
      </c>
      <c r="D132" s="49" t="s">
        <v>89</v>
      </c>
      <c r="E132" s="63">
        <v>65</v>
      </c>
      <c r="F132" s="51">
        <f t="shared" si="28"/>
        <v>32500</v>
      </c>
      <c r="G132" s="50">
        <v>68</v>
      </c>
      <c r="H132" s="15">
        <f t="shared" si="29"/>
        <v>34000</v>
      </c>
      <c r="I132" s="50">
        <v>6</v>
      </c>
      <c r="J132" s="15">
        <f t="shared" si="30"/>
        <v>3000</v>
      </c>
      <c r="K132" s="50">
        <v>75</v>
      </c>
      <c r="L132" s="15">
        <f t="shared" si="31"/>
        <v>37500</v>
      </c>
      <c r="M132" s="50">
        <v>66</v>
      </c>
      <c r="N132" s="15">
        <f t="shared" si="32"/>
        <v>33000</v>
      </c>
      <c r="O132" s="50">
        <v>76.6</v>
      </c>
      <c r="P132" s="15">
        <f t="shared" si="33"/>
        <v>38300</v>
      </c>
      <c r="Q132" s="50">
        <v>85</v>
      </c>
      <c r="R132" s="15">
        <f t="shared" si="34"/>
        <v>42500</v>
      </c>
    </row>
    <row r="133" spans="1:18" ht="31.5">
      <c r="A133" s="47">
        <v>70455</v>
      </c>
      <c r="B133" s="48" t="s">
        <v>119</v>
      </c>
      <c r="C133" s="18">
        <v>2</v>
      </c>
      <c r="D133" s="49" t="s">
        <v>45</v>
      </c>
      <c r="E133" s="63">
        <v>350</v>
      </c>
      <c r="F133" s="51">
        <f t="shared" si="28"/>
        <v>700</v>
      </c>
      <c r="G133" s="50">
        <v>450</v>
      </c>
      <c r="H133" s="15">
        <f t="shared" si="29"/>
        <v>900</v>
      </c>
      <c r="I133" s="50">
        <v>342</v>
      </c>
      <c r="J133" s="15">
        <f t="shared" si="30"/>
        <v>684</v>
      </c>
      <c r="K133" s="50">
        <v>400</v>
      </c>
      <c r="L133" s="15">
        <f t="shared" si="31"/>
        <v>800</v>
      </c>
      <c r="M133" s="50">
        <v>975</v>
      </c>
      <c r="N133" s="15">
        <f t="shared" si="32"/>
        <v>1950</v>
      </c>
      <c r="O133" s="50">
        <v>700</v>
      </c>
      <c r="P133" s="15">
        <f t="shared" si="33"/>
        <v>1400</v>
      </c>
      <c r="Q133" s="50">
        <v>500</v>
      </c>
      <c r="R133" s="15">
        <f t="shared" si="34"/>
        <v>1000</v>
      </c>
    </row>
    <row r="134" spans="1:18" ht="31.5">
      <c r="A134" s="47">
        <v>70456</v>
      </c>
      <c r="B134" s="48" t="s">
        <v>120</v>
      </c>
      <c r="C134" s="18">
        <v>1</v>
      </c>
      <c r="D134" s="34" t="s">
        <v>45</v>
      </c>
      <c r="E134" s="63">
        <v>2000</v>
      </c>
      <c r="F134" s="51">
        <f t="shared" si="28"/>
        <v>2000</v>
      </c>
      <c r="G134" s="50">
        <v>1200</v>
      </c>
      <c r="H134" s="15">
        <f t="shared" si="29"/>
        <v>1200</v>
      </c>
      <c r="I134" s="50">
        <v>1170</v>
      </c>
      <c r="J134" s="15">
        <f t="shared" si="30"/>
        <v>1170</v>
      </c>
      <c r="K134" s="50">
        <v>1300</v>
      </c>
      <c r="L134" s="15">
        <f t="shared" si="31"/>
        <v>1300</v>
      </c>
      <c r="M134" s="50">
        <v>1100</v>
      </c>
      <c r="N134" s="15">
        <f t="shared" si="32"/>
        <v>1100</v>
      </c>
      <c r="O134" s="50">
        <v>840</v>
      </c>
      <c r="P134" s="15">
        <f t="shared" si="33"/>
        <v>840</v>
      </c>
      <c r="Q134" s="50">
        <v>5000</v>
      </c>
      <c r="R134" s="15">
        <f t="shared" si="34"/>
        <v>5000</v>
      </c>
    </row>
    <row r="135" spans="1:17" ht="15.75">
      <c r="A135" s="57"/>
      <c r="B135" s="57"/>
      <c r="C135" s="57"/>
      <c r="D135" s="57"/>
      <c r="E135" s="58"/>
      <c r="F135" s="59" t="s">
        <v>55</v>
      </c>
      <c r="G135" s="61" t="s">
        <v>55</v>
      </c>
      <c r="I135" s="61" t="s">
        <v>55</v>
      </c>
      <c r="K135" s="61" t="s">
        <v>55</v>
      </c>
      <c r="M135" s="61" t="s">
        <v>55</v>
      </c>
      <c r="O135" s="61" t="s">
        <v>55</v>
      </c>
      <c r="Q135" s="61" t="s">
        <v>55</v>
      </c>
    </row>
    <row r="136" spans="1:6" ht="15.75">
      <c r="A136" s="57"/>
      <c r="B136" s="57"/>
      <c r="C136" s="57"/>
      <c r="D136" s="57"/>
      <c r="E136" s="58"/>
      <c r="F136" s="57"/>
    </row>
    <row r="137" spans="1:17" ht="15.75">
      <c r="A137" s="57"/>
      <c r="B137" s="35" t="s">
        <v>56</v>
      </c>
      <c r="C137" s="57"/>
      <c r="D137" s="57"/>
      <c r="E137" s="58"/>
      <c r="F137" s="60">
        <f>SUM(F114:F134)</f>
        <v>168082</v>
      </c>
      <c r="G137" s="62">
        <f>SUM(H114:H134)</f>
        <v>177769</v>
      </c>
      <c r="I137" s="62">
        <f>SUM(J114:J134)</f>
        <v>182030.8</v>
      </c>
      <c r="K137" s="62">
        <f>SUM(L114:L134)</f>
        <v>187224</v>
      </c>
      <c r="M137" s="62">
        <f>SUM(N114:N134)</f>
        <v>187024.7</v>
      </c>
      <c r="O137" s="62">
        <f>SUM(P114:P134)</f>
        <v>190141</v>
      </c>
      <c r="Q137" s="62">
        <f>SUM(R114:R134)</f>
        <v>466880</v>
      </c>
    </row>
    <row r="138" spans="1:17" ht="15.75">
      <c r="A138" s="57"/>
      <c r="B138" s="57"/>
      <c r="C138" s="57"/>
      <c r="D138" s="57"/>
      <c r="E138" s="58"/>
      <c r="F138" s="59" t="s">
        <v>55</v>
      </c>
      <c r="G138" s="61" t="s">
        <v>55</v>
      </c>
      <c r="I138" s="61" t="s">
        <v>55</v>
      </c>
      <c r="K138" s="61" t="s">
        <v>55</v>
      </c>
      <c r="M138" s="61" t="s">
        <v>55</v>
      </c>
      <c r="O138" s="61" t="s">
        <v>55</v>
      </c>
      <c r="Q138" s="61" t="s">
        <v>55</v>
      </c>
    </row>
    <row r="139" spans="1:18" ht="15.75">
      <c r="A139" s="57"/>
      <c r="B139" s="57"/>
      <c r="C139" s="57"/>
      <c r="D139" s="57"/>
      <c r="E139" s="58"/>
      <c r="F139" s="57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</row>
    <row r="140" spans="1:18" ht="15.75">
      <c r="A140" s="57" t="s">
        <v>121</v>
      </c>
      <c r="B140" s="57"/>
      <c r="C140" s="57"/>
      <c r="D140" s="57"/>
      <c r="E140" s="58"/>
      <c r="F140" s="60">
        <f>F47+F70+F85+F108+F137</f>
        <v>589514.8</v>
      </c>
      <c r="G140" s="62">
        <f>G47+G70+G85+G108+G137</f>
        <v>590055.74</v>
      </c>
      <c r="H140" s="64"/>
      <c r="I140" s="62">
        <f>I47+I70+I85+I108+I137</f>
        <v>620306.05</v>
      </c>
      <c r="J140" s="64"/>
      <c r="K140" s="62">
        <f>K47+K70+K85+K108+K137</f>
        <v>640550.3500000001</v>
      </c>
      <c r="L140" s="64"/>
      <c r="M140" s="62">
        <f>M47+M70+M85+M108+M137</f>
        <v>668995.74</v>
      </c>
      <c r="N140" s="64"/>
      <c r="O140" s="62">
        <f>O47+O70+O85+O108+O137</f>
        <v>692669.75</v>
      </c>
      <c r="P140" s="64"/>
      <c r="Q140" s="62">
        <f>Q47+Q70+Q85+Q108+Q137</f>
        <v>2521914.85</v>
      </c>
      <c r="R140" s="64"/>
    </row>
  </sheetData>
  <sheetProtection/>
  <mergeCells count="4">
    <mergeCell ref="E9:F9"/>
    <mergeCell ref="E10:F10"/>
    <mergeCell ref="E11:F11"/>
    <mergeCell ref="E12:F12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2" manualBreakCount="2">
    <brk id="48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enamb</cp:lastModifiedBy>
  <cp:lastPrinted>2013-04-19T19:59:46Z</cp:lastPrinted>
  <dcterms:created xsi:type="dcterms:W3CDTF">2000-03-01T21:43:43Z</dcterms:created>
  <dcterms:modified xsi:type="dcterms:W3CDTF">2013-04-22T17:22:34Z</dcterms:modified>
  <cp:category/>
  <cp:version/>
  <cp:contentType/>
  <cp:contentStatus/>
</cp:coreProperties>
</file>