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'A'!$A$1:$T$97</definedName>
    <definedName name="_xlnm.Print_Titles" localSheetId="0">'A'!$1:$13</definedName>
    <definedName name="TEST">'A'!$A$1:$P$13</definedName>
  </definedNames>
  <calcPr fullCalcOnLoad="1"/>
</workbook>
</file>

<file path=xl/sharedStrings.xml><?xml version="1.0" encoding="utf-8"?>
<sst xmlns="http://schemas.openxmlformats.org/spreadsheetml/2006/main" count="197" uniqueCount="85">
  <si>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</si>
  <si>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</si>
  <si>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</si>
  <si>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</si>
  <si>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</si>
  <si>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</si>
  <si>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</si>
  <si>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</si>
  <si>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</si>
  <si>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</si>
  <si>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</si>
  <si>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</si>
  <si>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</si>
  <si>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</si>
  <si>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</si>
  <si>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N. FRANKLIN - N. BLAIR STREET SANITARY CROSSOVER</t>
  </si>
  <si>
    <t>ACCOUNT NO. ES01-58275-810503-00-53W1326</t>
  </si>
  <si>
    <t>ACCOUNT NO. ESTM-58270-810389-00-53W1326</t>
  </si>
  <si>
    <t>CONTRACT NO. 6961</t>
  </si>
  <si>
    <t>BID OPENING:    OCTOBER 12, 2012</t>
  </si>
  <si>
    <t>=====================================</t>
  </si>
  <si>
    <t>MOBILIZATION FOR SANITARY SEWER INSTALLATION</t>
  </si>
  <si>
    <t>LUMP SUM</t>
  </si>
  <si>
    <t>CLEARING</t>
  </si>
  <si>
    <t>I.D.</t>
  </si>
  <si>
    <t>SELECT BACKFILL FOR SANITARY SEWER</t>
  </si>
  <si>
    <t>T.F.</t>
  </si>
  <si>
    <t>10 INCH PVC SANITARY SEWER PIPE</t>
  </si>
  <si>
    <t>L.F.</t>
  </si>
  <si>
    <t>COMPRESSION COUPLING</t>
  </si>
  <si>
    <t>EACH</t>
  </si>
  <si>
    <t>FURNISH AND INSTALL CIPP TO REHABILITATE 10-INCH DIAMETER SANITARY SEWER MAINS</t>
  </si>
  <si>
    <t>REINSTATE AND RECONNECT SERVICE OPENINGS</t>
  </si>
  <si>
    <t>=</t>
  </si>
  <si>
    <t>SUBTOTALS</t>
  </si>
  <si>
    <t>======================================</t>
  </si>
  <si>
    <t>MOBILIZATION FOR STORM SEWER INSTALLATION</t>
  </si>
  <si>
    <t>SAWCUT CONCRETE PAVEMENT, FULL DEPTH</t>
  </si>
  <si>
    <t>REMOVE INLET</t>
  </si>
  <si>
    <t>REMOVE CURB &amp; GUTTER</t>
  </si>
  <si>
    <t>REMOVE CONCRETE SIDEWALK &amp; DRIVE</t>
  </si>
  <si>
    <t>S.F.</t>
  </si>
  <si>
    <t>REMOVE FENCE</t>
  </si>
  <si>
    <t>ADJUST CATCHBASIN</t>
  </si>
  <si>
    <t>TERRACE SEEDING</t>
  </si>
  <si>
    <t>S.Y.</t>
  </si>
  <si>
    <t>INLET PROTECTION, TYPE D HYBRID - COMPLETE</t>
  </si>
  <si>
    <t>TYPE B SLURRY</t>
  </si>
  <si>
    <t>C.Y.</t>
  </si>
  <si>
    <t>HAND FORMED CONCRETE CURB &amp; GUTTER</t>
  </si>
  <si>
    <t>5 INCH CONCRETE SIDEWALK</t>
  </si>
  <si>
    <t>CURB RAMP DETECTABLE WARNING FIELD</t>
  </si>
  <si>
    <t>SELECT BACKFILL FOR STORM SEWER</t>
  </si>
  <si>
    <t>UTILITY TRENCH PATCH TYPE II</t>
  </si>
  <si>
    <t>12 INCH RCP STORM SEWER PIPE</t>
  </si>
  <si>
    <t>24 INCH RCP STORM PIPE</t>
  </si>
  <si>
    <t>TYPE "H" INLET</t>
  </si>
  <si>
    <t>STORM SEWER TAP</t>
  </si>
  <si>
    <t>UTILITY LINE OPENING (ULO)</t>
  </si>
  <si>
    <t>STORM CONTROL</t>
  </si>
  <si>
    <t>FURNISH AND INSTALL 24-INCH DIAMETER HDPE STORM PIPE</t>
  </si>
  <si>
    <t>CRACK AND DAMAGE SURVEY</t>
  </si>
  <si>
    <t>REMOVE AND REPLACE STEEL DECK</t>
  </si>
  <si>
    <t>CONCRETE RETAINING WALL</t>
  </si>
  <si>
    <t>MODULAR BLOCK RETAINING WALL</t>
  </si>
  <si>
    <t>CONTRACT TOTALS</t>
  </si>
  <si>
    <t>CAPITOL UNDERGROUND,</t>
  </si>
  <si>
    <t>INC.</t>
  </si>
  <si>
    <t>DANE CO.</t>
  </si>
  <si>
    <t>CONTRACTING,</t>
  </si>
  <si>
    <t>LLC</t>
  </si>
  <si>
    <t>R.G. HUSTON</t>
  </si>
  <si>
    <t>CO., INC.</t>
  </si>
  <si>
    <t>RAYMOND P.</t>
  </si>
  <si>
    <t>CATTELL, INC.</t>
  </si>
  <si>
    <t>SPEEDWAY</t>
  </si>
  <si>
    <t>SAND &amp;</t>
  </si>
  <si>
    <t>GRAVEL, INC.</t>
  </si>
  <si>
    <t>JOE DANIELS</t>
  </si>
  <si>
    <t>CONSTR. CO.,</t>
  </si>
  <si>
    <t>S &amp; L</t>
  </si>
  <si>
    <t>UNDERGROUND</t>
  </si>
  <si>
    <t>&amp; TRUCKING,</t>
  </si>
  <si>
    <t>RAWSON</t>
  </si>
  <si>
    <t>CONTRACTORS,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</si>
</sst>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1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 quotePrefix="1">
      <alignment horizontal="left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3"/>
  <sheetViews>
    <sheetView tabSelected="1" zoomScale="75" zoomScaleNormal="75" workbookViewId="0" topLeftCell="A1">
      <selection activeCell="B8" sqref="B8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1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5" width="18.7109375" style="7" customWidth="1"/>
    <col min="16" max="16" width="18.7109375" style="7" hidden="1" customWidth="1"/>
    <col min="17" max="17" width="18.7109375" style="7" customWidth="1"/>
    <col min="18" max="18" width="18.7109375" style="7" hidden="1" customWidth="1"/>
    <col min="19" max="19" width="18.7109375" style="7" customWidth="1"/>
    <col min="20" max="20" width="18.7109375" style="7" hidden="1" customWidth="1"/>
    <col min="21" max="16384" width="9.7109375" style="7" customWidth="1"/>
  </cols>
  <sheetData>
    <row r="1" spans="1:17" s="3" customFormat="1" ht="15" customHeight="1">
      <c r="A1" s="64" t="s">
        <v>15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29" t="s">
        <v>16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29" t="s">
        <v>17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5" customHeight="1">
      <c r="A4" s="64" t="s">
        <v>18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 ht="15" customHeight="1">
      <c r="A5" s="4" t="s">
        <v>19</v>
      </c>
      <c r="B5" s="4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1.75" customHeight="1">
      <c r="A6" s="4"/>
      <c r="B6" s="4"/>
      <c r="C6" s="4"/>
      <c r="D6" s="4"/>
      <c r="E6" s="69"/>
      <c r="F6" s="69"/>
      <c r="H6" s="10"/>
      <c r="I6" s="10"/>
      <c r="J6" s="10"/>
      <c r="K6" s="10"/>
      <c r="L6" s="10"/>
      <c r="M6" s="10"/>
      <c r="N6" s="11"/>
      <c r="O6" s="10"/>
      <c r="P6" s="10"/>
      <c r="Q6" s="10" t="s">
        <v>80</v>
      </c>
      <c r="R6" s="10"/>
      <c r="T6" s="10"/>
    </row>
    <row r="7" spans="1:20" ht="21.75" customHeight="1">
      <c r="A7" s="4"/>
      <c r="B7" s="4"/>
      <c r="C7" s="4"/>
      <c r="D7" s="4"/>
      <c r="E7" s="69"/>
      <c r="F7" s="69"/>
      <c r="G7" s="9" t="s">
        <v>68</v>
      </c>
      <c r="H7" s="10"/>
      <c r="I7" s="10"/>
      <c r="J7" s="10"/>
      <c r="K7" s="10"/>
      <c r="L7" s="10"/>
      <c r="M7" s="10" t="s">
        <v>75</v>
      </c>
      <c r="N7" s="11"/>
      <c r="O7" s="10" t="s">
        <v>78</v>
      </c>
      <c r="P7" s="10"/>
      <c r="Q7" s="10" t="s">
        <v>81</v>
      </c>
      <c r="R7" s="10"/>
      <c r="S7" s="10" t="s">
        <v>83</v>
      </c>
      <c r="T7" s="10"/>
    </row>
    <row r="8" spans="1:20" ht="21.75" customHeight="1">
      <c r="A8" s="4"/>
      <c r="B8" s="4"/>
      <c r="C8" s="4"/>
      <c r="D8" s="4"/>
      <c r="E8" s="69" t="s">
        <v>66</v>
      </c>
      <c r="F8" s="69"/>
      <c r="G8" s="9" t="s">
        <v>69</v>
      </c>
      <c r="H8" s="10"/>
      <c r="I8" s="10" t="s">
        <v>71</v>
      </c>
      <c r="J8" s="10"/>
      <c r="K8" s="10" t="s">
        <v>73</v>
      </c>
      <c r="L8" s="10"/>
      <c r="M8" s="10" t="s">
        <v>76</v>
      </c>
      <c r="N8" s="11"/>
      <c r="O8" s="10" t="s">
        <v>79</v>
      </c>
      <c r="P8" s="10"/>
      <c r="Q8" s="10" t="s">
        <v>82</v>
      </c>
      <c r="R8" s="10"/>
      <c r="S8" s="10" t="s">
        <v>84</v>
      </c>
      <c r="T8" s="10"/>
    </row>
    <row r="9" spans="1:20" ht="21.75" customHeight="1">
      <c r="A9" s="4"/>
      <c r="B9" s="4"/>
      <c r="C9" s="10"/>
      <c r="D9" s="10"/>
      <c r="E9" s="69" t="s">
        <v>67</v>
      </c>
      <c r="F9" s="69"/>
      <c r="G9" s="9" t="s">
        <v>70</v>
      </c>
      <c r="H9" s="10"/>
      <c r="I9" s="10" t="s">
        <v>72</v>
      </c>
      <c r="J9" s="10"/>
      <c r="K9" s="10" t="s">
        <v>74</v>
      </c>
      <c r="L9" s="10"/>
      <c r="M9" s="10" t="s">
        <v>77</v>
      </c>
      <c r="N9" s="11"/>
      <c r="O9" s="10" t="s">
        <v>67</v>
      </c>
      <c r="P9" s="10"/>
      <c r="Q9" s="10" t="s">
        <v>67</v>
      </c>
      <c r="R9" s="10"/>
      <c r="S9" s="10" t="s">
        <v>67</v>
      </c>
      <c r="T9" s="10"/>
    </row>
    <row r="10" spans="1:20" ht="13.5" customHeight="1">
      <c r="A10" s="4" t="s">
        <v>0</v>
      </c>
      <c r="B10" s="4"/>
      <c r="C10" s="4"/>
      <c r="D10" s="4"/>
      <c r="E10" s="12" t="s">
        <v>1</v>
      </c>
      <c r="F10" s="4" t="s">
        <v>2</v>
      </c>
      <c r="G10" s="12" t="s">
        <v>1</v>
      </c>
      <c r="H10" s="4" t="s">
        <v>2</v>
      </c>
      <c r="I10" s="12" t="s">
        <v>1</v>
      </c>
      <c r="J10" s="4" t="s">
        <v>2</v>
      </c>
      <c r="K10" s="12" t="s">
        <v>1</v>
      </c>
      <c r="L10" s="4" t="s">
        <v>2</v>
      </c>
      <c r="M10" s="12" t="s">
        <v>1</v>
      </c>
      <c r="N10" s="4" t="s">
        <v>2</v>
      </c>
      <c r="O10" s="12" t="s">
        <v>1</v>
      </c>
      <c r="P10" s="13" t="s">
        <v>13</v>
      </c>
      <c r="Q10" s="12" t="s">
        <v>1</v>
      </c>
      <c r="R10" s="13" t="s">
        <v>13</v>
      </c>
      <c r="S10" s="12" t="s">
        <v>1</v>
      </c>
      <c r="T10" s="13" t="s">
        <v>13</v>
      </c>
    </row>
    <row r="11" spans="1:20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  <c r="I11" s="8" t="s">
        <v>4</v>
      </c>
      <c r="J11" s="10" t="s">
        <v>5</v>
      </c>
      <c r="K11" s="8" t="s">
        <v>4</v>
      </c>
      <c r="L11" s="10" t="s">
        <v>5</v>
      </c>
      <c r="M11" s="8" t="s">
        <v>4</v>
      </c>
      <c r="N11" s="10" t="s">
        <v>5</v>
      </c>
      <c r="O11" s="8" t="s">
        <v>4</v>
      </c>
      <c r="P11" s="10" t="s">
        <v>5</v>
      </c>
      <c r="Q11" s="8" t="s">
        <v>4</v>
      </c>
      <c r="R11" s="10" t="s">
        <v>5</v>
      </c>
      <c r="S11" s="8" t="s">
        <v>4</v>
      </c>
      <c r="T11" s="10" t="s">
        <v>5</v>
      </c>
    </row>
    <row r="12" spans="1:20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  <c r="I12" s="8" t="s">
        <v>10</v>
      </c>
      <c r="J12" s="10" t="s">
        <v>11</v>
      </c>
      <c r="K12" s="8" t="s">
        <v>10</v>
      </c>
      <c r="L12" s="10" t="s">
        <v>11</v>
      </c>
      <c r="M12" s="8" t="s">
        <v>10</v>
      </c>
      <c r="N12" s="10" t="s">
        <v>11</v>
      </c>
      <c r="O12" s="8" t="s">
        <v>10</v>
      </c>
      <c r="P12" s="10" t="s">
        <v>11</v>
      </c>
      <c r="Q12" s="8" t="s">
        <v>10</v>
      </c>
      <c r="R12" s="10" t="s">
        <v>11</v>
      </c>
      <c r="S12" s="8" t="s">
        <v>10</v>
      </c>
      <c r="T12" s="10" t="s">
        <v>11</v>
      </c>
    </row>
    <row r="13" spans="1:20" ht="13.5" customHeight="1">
      <c r="A13" s="4" t="s">
        <v>12</v>
      </c>
      <c r="B13" s="4"/>
      <c r="C13" s="4"/>
      <c r="D13" s="4"/>
      <c r="E13" s="12" t="s">
        <v>1</v>
      </c>
      <c r="F13" s="13" t="s">
        <v>13</v>
      </c>
      <c r="G13" s="12" t="s">
        <v>1</v>
      </c>
      <c r="H13" s="13" t="s">
        <v>13</v>
      </c>
      <c r="I13" s="12" t="s">
        <v>1</v>
      </c>
      <c r="J13" s="13" t="s">
        <v>13</v>
      </c>
      <c r="K13" s="12" t="s">
        <v>1</v>
      </c>
      <c r="L13" s="13" t="s">
        <v>13</v>
      </c>
      <c r="M13" s="12" t="s">
        <v>1</v>
      </c>
      <c r="N13" s="13" t="s">
        <v>13</v>
      </c>
      <c r="O13" s="12" t="s">
        <v>1</v>
      </c>
      <c r="P13" s="13" t="s">
        <v>13</v>
      </c>
      <c r="Q13" s="12" t="s">
        <v>1</v>
      </c>
      <c r="R13" s="13" t="s">
        <v>13</v>
      </c>
      <c r="S13" s="12" t="s">
        <v>1</v>
      </c>
      <c r="T13" s="13" t="s">
        <v>13</v>
      </c>
    </row>
    <row r="14" spans="1:20" s="21" customFormat="1" ht="15.75">
      <c r="A14" s="33"/>
      <c r="B14" s="37"/>
      <c r="C14" s="35"/>
      <c r="D14" s="36"/>
      <c r="E14" s="16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.75">
      <c r="A15" s="29" t="s">
        <v>16</v>
      </c>
      <c r="B15" s="29"/>
      <c r="C15" s="29"/>
      <c r="D15" s="29"/>
      <c r="E15" s="29"/>
      <c r="F15" s="2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.75">
      <c r="A16" s="65" t="s">
        <v>20</v>
      </c>
      <c r="B16" s="29"/>
      <c r="C16" s="29"/>
      <c r="D16" s="29"/>
      <c r="E16" s="29"/>
      <c r="F16" s="2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.75">
      <c r="A17" s="29"/>
      <c r="B17" s="29"/>
      <c r="C17" s="29"/>
      <c r="D17" s="29"/>
      <c r="E17" s="29"/>
      <c r="F17" s="2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31.5">
      <c r="A18" s="66">
        <v>10914</v>
      </c>
      <c r="B18" s="34" t="s">
        <v>21</v>
      </c>
      <c r="C18" s="39">
        <v>1</v>
      </c>
      <c r="D18" s="40" t="s">
        <v>22</v>
      </c>
      <c r="E18" s="18">
        <v>15000</v>
      </c>
      <c r="F18" s="17">
        <f aca="true" t="shared" si="0" ref="F18:F30">ROUND(C18*E18,2)</f>
        <v>15000</v>
      </c>
      <c r="G18" s="18">
        <v>4800</v>
      </c>
      <c r="H18" s="18">
        <f>G18*C18</f>
        <v>4800</v>
      </c>
      <c r="I18" s="18">
        <v>1319</v>
      </c>
      <c r="J18" s="18">
        <f>I18*C18</f>
        <v>1319</v>
      </c>
      <c r="K18" s="18">
        <v>2500</v>
      </c>
      <c r="L18" s="18">
        <f>K18*C18</f>
        <v>2500</v>
      </c>
      <c r="M18" s="18">
        <v>12000</v>
      </c>
      <c r="N18" s="18">
        <f>M18*C18</f>
        <v>12000</v>
      </c>
      <c r="O18" s="18">
        <v>750</v>
      </c>
      <c r="P18" s="18">
        <f>O18*C18</f>
        <v>750</v>
      </c>
      <c r="Q18" s="18">
        <v>5000</v>
      </c>
      <c r="R18" s="18">
        <f>Q18*C18</f>
        <v>5000</v>
      </c>
      <c r="S18" s="18">
        <v>600</v>
      </c>
      <c r="T18" s="18">
        <f>S18*C18</f>
        <v>600</v>
      </c>
    </row>
    <row r="19" spans="1:20" ht="15.75">
      <c r="A19" s="66"/>
      <c r="B19" s="34"/>
      <c r="C19" s="39"/>
      <c r="D19" s="40"/>
      <c r="E19" s="18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.75">
      <c r="A20" s="66">
        <v>20401</v>
      </c>
      <c r="B20" s="34" t="s">
        <v>23</v>
      </c>
      <c r="C20" s="39">
        <v>18</v>
      </c>
      <c r="D20" s="40" t="s">
        <v>24</v>
      </c>
      <c r="E20" s="18">
        <v>220.5</v>
      </c>
      <c r="F20" s="17">
        <f t="shared" si="0"/>
        <v>3969</v>
      </c>
      <c r="G20" s="18">
        <v>300</v>
      </c>
      <c r="H20" s="18">
        <f>G20*C20</f>
        <v>5400</v>
      </c>
      <c r="I20" s="18">
        <v>210</v>
      </c>
      <c r="J20" s="18">
        <f>I20*C20</f>
        <v>3780</v>
      </c>
      <c r="K20" s="18">
        <v>40</v>
      </c>
      <c r="L20" s="18">
        <f>K20*C20</f>
        <v>720</v>
      </c>
      <c r="M20" s="18">
        <v>250</v>
      </c>
      <c r="N20" s="18">
        <f>M20*C20</f>
        <v>4500</v>
      </c>
      <c r="O20" s="18">
        <v>240</v>
      </c>
      <c r="P20" s="18">
        <f>O20*C20</f>
        <v>4320</v>
      </c>
      <c r="Q20" s="18">
        <v>50</v>
      </c>
      <c r="R20" s="18">
        <f>Q20*C20</f>
        <v>900</v>
      </c>
      <c r="S20" s="18">
        <v>125</v>
      </c>
      <c r="T20" s="18">
        <f>S20*C20</f>
        <v>2250</v>
      </c>
    </row>
    <row r="21" spans="1:20" ht="15.75">
      <c r="A21" s="66"/>
      <c r="B21" s="34"/>
      <c r="C21" s="39"/>
      <c r="D21" s="40"/>
      <c r="E21" s="18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31.5">
      <c r="A22" s="66">
        <v>50212</v>
      </c>
      <c r="B22" s="34" t="s">
        <v>25</v>
      </c>
      <c r="C22" s="39">
        <v>40</v>
      </c>
      <c r="D22" s="40" t="s">
        <v>26</v>
      </c>
      <c r="E22" s="18">
        <v>0.1</v>
      </c>
      <c r="F22" s="17">
        <f t="shared" si="0"/>
        <v>4</v>
      </c>
      <c r="G22" s="18">
        <v>1</v>
      </c>
      <c r="H22" s="18">
        <f>G22*C22</f>
        <v>40</v>
      </c>
      <c r="I22" s="18">
        <v>0.1</v>
      </c>
      <c r="J22" s="18">
        <f>I22*C22</f>
        <v>4</v>
      </c>
      <c r="K22" s="18">
        <v>10</v>
      </c>
      <c r="L22" s="18">
        <f>K22*C22</f>
        <v>400</v>
      </c>
      <c r="M22" s="18">
        <v>0.1</v>
      </c>
      <c r="N22" s="18">
        <f>M22*C22</f>
        <v>4</v>
      </c>
      <c r="O22" s="18">
        <v>1</v>
      </c>
      <c r="P22" s="18">
        <f>O22*C22</f>
        <v>40</v>
      </c>
      <c r="Q22" s="18">
        <v>1</v>
      </c>
      <c r="R22" s="18">
        <f>Q22*C22</f>
        <v>40</v>
      </c>
      <c r="S22" s="18">
        <v>15</v>
      </c>
      <c r="T22" s="18">
        <f>S22*C22</f>
        <v>600</v>
      </c>
    </row>
    <row r="23" spans="1:20" ht="15.75">
      <c r="A23" s="66"/>
      <c r="B23" s="34"/>
      <c r="C23" s="39"/>
      <c r="D23" s="40"/>
      <c r="E23" s="18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.75">
      <c r="A24" s="66">
        <v>50302</v>
      </c>
      <c r="B24" s="37" t="s">
        <v>27</v>
      </c>
      <c r="C24" s="39">
        <v>40</v>
      </c>
      <c r="D24" s="40" t="s">
        <v>28</v>
      </c>
      <c r="E24" s="18">
        <v>131.33</v>
      </c>
      <c r="F24" s="17">
        <f t="shared" si="0"/>
        <v>5253.2</v>
      </c>
      <c r="G24" s="18">
        <v>105</v>
      </c>
      <c r="H24" s="18">
        <f>G24*C24</f>
        <v>4200</v>
      </c>
      <c r="I24" s="18">
        <v>248</v>
      </c>
      <c r="J24" s="18">
        <f>I24*C24</f>
        <v>9920</v>
      </c>
      <c r="K24" s="18">
        <v>125</v>
      </c>
      <c r="L24" s="18">
        <f>K24*C24</f>
        <v>5000</v>
      </c>
      <c r="M24" s="18">
        <v>156.25</v>
      </c>
      <c r="N24" s="18">
        <f>M24*C24</f>
        <v>6250</v>
      </c>
      <c r="O24" s="18">
        <v>187</v>
      </c>
      <c r="P24" s="18">
        <f>O24*C24</f>
        <v>7480</v>
      </c>
      <c r="Q24" s="18">
        <v>300</v>
      </c>
      <c r="R24" s="18">
        <f>Q24*C24</f>
        <v>12000</v>
      </c>
      <c r="S24" s="18">
        <v>245</v>
      </c>
      <c r="T24" s="18">
        <f>S24*C24</f>
        <v>9800</v>
      </c>
    </row>
    <row r="25" spans="1:20" ht="15.75">
      <c r="A25" s="66"/>
      <c r="B25" s="37"/>
      <c r="C25" s="39"/>
      <c r="D25" s="40"/>
      <c r="E25" s="18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.75">
      <c r="A26" s="66">
        <v>50357</v>
      </c>
      <c r="B26" s="34" t="s">
        <v>29</v>
      </c>
      <c r="C26" s="39">
        <v>2</v>
      </c>
      <c r="D26" s="40" t="s">
        <v>30</v>
      </c>
      <c r="E26" s="18">
        <v>493.7</v>
      </c>
      <c r="F26" s="17">
        <f t="shared" si="0"/>
        <v>987.4</v>
      </c>
      <c r="G26" s="18">
        <v>350</v>
      </c>
      <c r="H26" s="18">
        <f>G26*C26</f>
        <v>700</v>
      </c>
      <c r="I26" s="18">
        <v>584</v>
      </c>
      <c r="J26" s="18">
        <f>I26*C26</f>
        <v>1168</v>
      </c>
      <c r="K26" s="18">
        <v>250</v>
      </c>
      <c r="L26" s="18">
        <f>K26*C26</f>
        <v>500</v>
      </c>
      <c r="M26" s="18">
        <v>500</v>
      </c>
      <c r="N26" s="18">
        <f>M26*C26</f>
        <v>1000</v>
      </c>
      <c r="O26" s="18">
        <v>200</v>
      </c>
      <c r="P26" s="18">
        <f>O26*C26</f>
        <v>400</v>
      </c>
      <c r="Q26" s="18">
        <v>500</v>
      </c>
      <c r="R26" s="18">
        <f>Q26*C26</f>
        <v>1000</v>
      </c>
      <c r="S26" s="18">
        <v>80</v>
      </c>
      <c r="T26" s="18">
        <f>S26*C26</f>
        <v>160</v>
      </c>
    </row>
    <row r="27" spans="1:20" ht="15.75">
      <c r="A27" s="66"/>
      <c r="B27" s="34"/>
      <c r="C27" s="39"/>
      <c r="D27" s="40"/>
      <c r="E27" s="18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47.25">
      <c r="A28" s="66">
        <v>50903</v>
      </c>
      <c r="B28" s="34" t="s">
        <v>31</v>
      </c>
      <c r="C28" s="39">
        <v>310</v>
      </c>
      <c r="D28" s="40" t="s">
        <v>28</v>
      </c>
      <c r="E28" s="18">
        <v>36.75</v>
      </c>
      <c r="F28" s="17">
        <f t="shared" si="0"/>
        <v>11392.5</v>
      </c>
      <c r="G28" s="18">
        <v>37</v>
      </c>
      <c r="H28" s="18">
        <f>G28*C28</f>
        <v>11470</v>
      </c>
      <c r="I28" s="18">
        <v>35.5</v>
      </c>
      <c r="J28" s="18">
        <f>I28*C28</f>
        <v>11005</v>
      </c>
      <c r="K28" s="18">
        <v>40</v>
      </c>
      <c r="L28" s="18">
        <f>K28*C28</f>
        <v>12400</v>
      </c>
      <c r="M28" s="18">
        <v>37</v>
      </c>
      <c r="N28" s="18">
        <f>M28*C28</f>
        <v>11470</v>
      </c>
      <c r="O28" s="18">
        <v>40</v>
      </c>
      <c r="P28" s="18">
        <f>O28*C28</f>
        <v>12400</v>
      </c>
      <c r="Q28" s="18">
        <v>40</v>
      </c>
      <c r="R28" s="18">
        <f>Q28*C28</f>
        <v>12400</v>
      </c>
      <c r="S28" s="18">
        <v>50</v>
      </c>
      <c r="T28" s="18">
        <f>S28*C28</f>
        <v>15500</v>
      </c>
    </row>
    <row r="29" spans="1:20" ht="15.75">
      <c r="A29" s="66"/>
      <c r="B29" s="34"/>
      <c r="C29" s="39"/>
      <c r="D29" s="40"/>
      <c r="E29" s="18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31.5">
      <c r="A30" s="66">
        <v>50909</v>
      </c>
      <c r="B30" s="34" t="s">
        <v>32</v>
      </c>
      <c r="C30" s="39">
        <v>4</v>
      </c>
      <c r="D30" s="40" t="s">
        <v>30</v>
      </c>
      <c r="E30" s="18">
        <v>210</v>
      </c>
      <c r="F30" s="17">
        <f t="shared" si="0"/>
        <v>840</v>
      </c>
      <c r="G30" s="18">
        <v>250</v>
      </c>
      <c r="H30" s="18">
        <f>G30*C30</f>
        <v>1000</v>
      </c>
      <c r="I30" s="18">
        <v>203</v>
      </c>
      <c r="J30" s="18">
        <f>I30*C30</f>
        <v>812</v>
      </c>
      <c r="K30" s="18">
        <v>250</v>
      </c>
      <c r="L30" s="18">
        <f>K30*C30</f>
        <v>1000</v>
      </c>
      <c r="M30" s="18">
        <v>250</v>
      </c>
      <c r="N30" s="18">
        <f>M30*C30</f>
        <v>1000</v>
      </c>
      <c r="O30" s="18">
        <v>225</v>
      </c>
      <c r="P30" s="18">
        <f>O30*C30</f>
        <v>900</v>
      </c>
      <c r="Q30" s="18">
        <v>300</v>
      </c>
      <c r="R30" s="18">
        <f>Q30*C30</f>
        <v>1200</v>
      </c>
      <c r="S30" s="18">
        <v>150</v>
      </c>
      <c r="T30" s="18">
        <f>S30*C30</f>
        <v>600</v>
      </c>
    </row>
    <row r="31" spans="1:20" ht="15.75">
      <c r="A31" s="66"/>
      <c r="B31" s="37"/>
      <c r="C31" s="39"/>
      <c r="D31" s="40"/>
      <c r="E31" s="41"/>
      <c r="F31" s="55" t="s">
        <v>33</v>
      </c>
      <c r="G31" s="55" t="s">
        <v>33</v>
      </c>
      <c r="H31" s="18"/>
      <c r="I31" s="55" t="s">
        <v>33</v>
      </c>
      <c r="J31" s="18"/>
      <c r="K31" s="55" t="s">
        <v>33</v>
      </c>
      <c r="L31" s="18"/>
      <c r="M31" s="55" t="s">
        <v>33</v>
      </c>
      <c r="N31" s="18"/>
      <c r="O31" s="55" t="s">
        <v>33</v>
      </c>
      <c r="P31" s="18"/>
      <c r="Q31" s="55" t="s">
        <v>33</v>
      </c>
      <c r="R31" s="18"/>
      <c r="S31" s="55" t="s">
        <v>33</v>
      </c>
      <c r="T31" s="18"/>
    </row>
    <row r="32" spans="1:20" ht="15.75">
      <c r="A32" s="66"/>
      <c r="B32" s="37"/>
      <c r="C32" s="39"/>
      <c r="D32" s="40"/>
      <c r="E32" s="41"/>
      <c r="F32" s="56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.75">
      <c r="A33" s="66"/>
      <c r="B33" s="37" t="s">
        <v>34</v>
      </c>
      <c r="C33" s="39"/>
      <c r="D33" s="40"/>
      <c r="E33" s="41"/>
      <c r="F33" s="57">
        <f>SUM(F18:F30)</f>
        <v>37446.100000000006</v>
      </c>
      <c r="G33" s="18">
        <f>SUM(H18:H30)</f>
        <v>27610</v>
      </c>
      <c r="H33" s="18"/>
      <c r="I33" s="18">
        <f>SUM(J18:J30)</f>
        <v>28008</v>
      </c>
      <c r="J33" s="18"/>
      <c r="K33" s="18">
        <f>SUM(L18:L30)</f>
        <v>22520</v>
      </c>
      <c r="L33" s="18"/>
      <c r="M33" s="18">
        <f>SUM(N18:N30)</f>
        <v>36224</v>
      </c>
      <c r="N33" s="18"/>
      <c r="O33" s="18">
        <f>SUM(P18:P30)</f>
        <v>26290</v>
      </c>
      <c r="P33" s="18"/>
      <c r="Q33" s="18">
        <f>SUM(R18:R30)</f>
        <v>32540</v>
      </c>
      <c r="R33" s="18"/>
      <c r="S33" s="18">
        <f>SUM(T18:T30)</f>
        <v>29510</v>
      </c>
      <c r="T33" s="18"/>
    </row>
    <row r="34" spans="1:20" ht="15.75" customHeight="1">
      <c r="A34" s="66"/>
      <c r="B34" s="37"/>
      <c r="C34" s="39"/>
      <c r="D34" s="40"/>
      <c r="E34" s="41"/>
      <c r="F34" s="5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6" ht="15.75">
      <c r="A35" s="66"/>
      <c r="B35" s="37"/>
      <c r="C35" s="39"/>
      <c r="D35" s="40"/>
      <c r="E35" s="41"/>
      <c r="F35" s="56"/>
    </row>
    <row r="36" spans="1:20" ht="15.75" customHeight="1">
      <c r="A36" s="67" t="s">
        <v>17</v>
      </c>
      <c r="B36" s="29"/>
      <c r="C36" s="19"/>
      <c r="D36" s="20"/>
      <c r="E36" s="29"/>
      <c r="F36" s="2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6" ht="15.75">
      <c r="A37" s="68" t="s">
        <v>35</v>
      </c>
      <c r="B37" s="29"/>
      <c r="C37" s="19"/>
      <c r="D37" s="20"/>
      <c r="E37" s="29"/>
      <c r="F37" s="29"/>
    </row>
    <row r="38" spans="1:20" ht="15.75">
      <c r="A38" s="67"/>
      <c r="B38" s="29"/>
      <c r="C38" s="19"/>
      <c r="D38" s="20"/>
      <c r="E38" s="29"/>
      <c r="F38" s="2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.75">
      <c r="A39" s="66">
        <v>10701</v>
      </c>
      <c r="B39" s="34" t="s">
        <v>14</v>
      </c>
      <c r="C39" s="39">
        <v>1</v>
      </c>
      <c r="D39" s="40" t="s">
        <v>22</v>
      </c>
      <c r="E39" s="18">
        <v>3517.5</v>
      </c>
      <c r="F39" s="17">
        <f aca="true" t="shared" si="1" ref="F39:F91">ROUND(C39*E39,2)</f>
        <v>3517.5</v>
      </c>
      <c r="G39" s="18">
        <v>3600</v>
      </c>
      <c r="H39" s="18">
        <f>G39*C39</f>
        <v>3600</v>
      </c>
      <c r="I39" s="18">
        <v>3350</v>
      </c>
      <c r="J39" s="18">
        <f>I39*C39</f>
        <v>3350</v>
      </c>
      <c r="K39" s="18">
        <v>4000</v>
      </c>
      <c r="L39" s="18">
        <f>K39*C39</f>
        <v>4000</v>
      </c>
      <c r="M39" s="18">
        <v>5000</v>
      </c>
      <c r="N39" s="18">
        <f>M39*C39</f>
        <v>5000</v>
      </c>
      <c r="O39" s="18">
        <v>2500</v>
      </c>
      <c r="P39" s="18">
        <f>O39*C39</f>
        <v>2500</v>
      </c>
      <c r="Q39" s="18">
        <v>2500</v>
      </c>
      <c r="R39" s="18">
        <f>Q39*C39</f>
        <v>2500</v>
      </c>
      <c r="S39" s="18">
        <v>1000</v>
      </c>
      <c r="T39" s="18">
        <f>S39*C39</f>
        <v>1000</v>
      </c>
    </row>
    <row r="40" spans="1:20" ht="15.75">
      <c r="A40" s="66"/>
      <c r="B40" s="34"/>
      <c r="C40" s="39"/>
      <c r="D40" s="40"/>
      <c r="E40" s="18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31.5">
      <c r="A41" s="66">
        <v>10912</v>
      </c>
      <c r="B41" s="34" t="s">
        <v>36</v>
      </c>
      <c r="C41" s="39">
        <v>1</v>
      </c>
      <c r="D41" s="40" t="s">
        <v>22</v>
      </c>
      <c r="E41" s="18">
        <v>2053.49</v>
      </c>
      <c r="F41" s="17">
        <f t="shared" si="1"/>
        <v>2053.49</v>
      </c>
      <c r="G41" s="18">
        <v>1500</v>
      </c>
      <c r="H41" s="18">
        <f>G41*C41</f>
        <v>1500</v>
      </c>
      <c r="I41" s="18">
        <v>4554</v>
      </c>
      <c r="J41" s="18">
        <f>I41*C41</f>
        <v>4554</v>
      </c>
      <c r="K41" s="18">
        <v>4000</v>
      </c>
      <c r="L41" s="18">
        <f>K41*C41</f>
        <v>4000</v>
      </c>
      <c r="M41" s="18">
        <v>3500</v>
      </c>
      <c r="N41" s="18">
        <f>M41*C41</f>
        <v>3500</v>
      </c>
      <c r="O41" s="18">
        <v>5300</v>
      </c>
      <c r="P41" s="18">
        <f>O41*C41</f>
        <v>5300</v>
      </c>
      <c r="Q41" s="18">
        <v>12000</v>
      </c>
      <c r="R41" s="18">
        <f>Q41*C41</f>
        <v>12000</v>
      </c>
      <c r="S41" s="18">
        <v>600</v>
      </c>
      <c r="T41" s="18">
        <f>S41*C41</f>
        <v>600</v>
      </c>
    </row>
    <row r="42" spans="1:20" ht="15.75">
      <c r="A42" s="66"/>
      <c r="B42" s="34"/>
      <c r="C42" s="39"/>
      <c r="D42" s="40"/>
      <c r="E42" s="18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31.5">
      <c r="A43" s="66">
        <v>20301</v>
      </c>
      <c r="B43" s="34" t="s">
        <v>37</v>
      </c>
      <c r="C43" s="39">
        <v>75</v>
      </c>
      <c r="D43" s="40" t="s">
        <v>28</v>
      </c>
      <c r="E43" s="18">
        <v>2.63</v>
      </c>
      <c r="F43" s="17">
        <f t="shared" si="1"/>
        <v>197.25</v>
      </c>
      <c r="G43" s="18">
        <v>6</v>
      </c>
      <c r="H43" s="18">
        <f>G43*C43</f>
        <v>450</v>
      </c>
      <c r="I43" s="18">
        <v>5</v>
      </c>
      <c r="J43" s="18">
        <f>I43*C43</f>
        <v>375</v>
      </c>
      <c r="K43" s="18">
        <v>6</v>
      </c>
      <c r="L43" s="18">
        <f>K43*C43</f>
        <v>450</v>
      </c>
      <c r="M43" s="18">
        <v>2.5</v>
      </c>
      <c r="N43" s="18">
        <f>M43*C43</f>
        <v>187.5</v>
      </c>
      <c r="O43" s="18">
        <v>5</v>
      </c>
      <c r="P43" s="18">
        <f>O43*C43</f>
        <v>375</v>
      </c>
      <c r="Q43" s="18">
        <v>5</v>
      </c>
      <c r="R43" s="18">
        <f>Q43*C43</f>
        <v>375</v>
      </c>
      <c r="S43" s="18">
        <v>5</v>
      </c>
      <c r="T43" s="18">
        <f>S43*C43</f>
        <v>375</v>
      </c>
    </row>
    <row r="44" spans="1:20" ht="15.75">
      <c r="A44" s="66"/>
      <c r="B44" s="34"/>
      <c r="C44" s="39"/>
      <c r="D44" s="40"/>
      <c r="E44" s="18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.75">
      <c r="A45" s="66">
        <v>20313</v>
      </c>
      <c r="B45" s="34" t="s">
        <v>38</v>
      </c>
      <c r="C45" s="39">
        <v>2</v>
      </c>
      <c r="D45" s="40" t="s">
        <v>30</v>
      </c>
      <c r="E45" s="18">
        <v>420</v>
      </c>
      <c r="F45" s="17">
        <f t="shared" si="1"/>
        <v>840</v>
      </c>
      <c r="G45" s="18">
        <v>300</v>
      </c>
      <c r="H45" s="18">
        <f>G45*C45</f>
        <v>600</v>
      </c>
      <c r="I45" s="18">
        <v>774</v>
      </c>
      <c r="J45" s="18">
        <f>I45*C45</f>
        <v>1548</v>
      </c>
      <c r="K45" s="18">
        <v>350</v>
      </c>
      <c r="L45" s="18">
        <f>K45*C45</f>
        <v>700</v>
      </c>
      <c r="M45" s="18">
        <v>600</v>
      </c>
      <c r="N45" s="18">
        <f>M45*C45</f>
        <v>1200</v>
      </c>
      <c r="O45" s="18">
        <v>300</v>
      </c>
      <c r="P45" s="18">
        <f>O45*C45</f>
        <v>600</v>
      </c>
      <c r="Q45" s="18">
        <v>500</v>
      </c>
      <c r="R45" s="18">
        <f>Q45*C45</f>
        <v>1000</v>
      </c>
      <c r="S45" s="18">
        <v>455</v>
      </c>
      <c r="T45" s="18">
        <f>S45*C45</f>
        <v>910</v>
      </c>
    </row>
    <row r="46" spans="1:20" ht="15.75">
      <c r="A46" s="66"/>
      <c r="B46" s="34"/>
      <c r="C46" s="39"/>
      <c r="D46" s="40"/>
      <c r="E46" s="18"/>
      <c r="F46" s="1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.75">
      <c r="A47" s="66">
        <v>20322</v>
      </c>
      <c r="B47" s="34" t="s">
        <v>39</v>
      </c>
      <c r="C47" s="39">
        <v>65</v>
      </c>
      <c r="D47" s="40" t="s">
        <v>28</v>
      </c>
      <c r="E47" s="18">
        <v>4.2</v>
      </c>
      <c r="F47" s="17">
        <f t="shared" si="1"/>
        <v>273</v>
      </c>
      <c r="G47" s="18">
        <v>3</v>
      </c>
      <c r="H47" s="18">
        <f>G47*C47</f>
        <v>195</v>
      </c>
      <c r="I47" s="18">
        <v>7</v>
      </c>
      <c r="J47" s="18">
        <f>I47*C47</f>
        <v>455</v>
      </c>
      <c r="K47" s="18">
        <v>10</v>
      </c>
      <c r="L47" s="18">
        <f>K47*C47</f>
        <v>650</v>
      </c>
      <c r="M47" s="18">
        <v>5</v>
      </c>
      <c r="N47" s="18">
        <f>M47*C47</f>
        <v>325</v>
      </c>
      <c r="O47" s="18">
        <v>10</v>
      </c>
      <c r="P47" s="18">
        <f>O47*C47</f>
        <v>650</v>
      </c>
      <c r="Q47" s="18">
        <v>3</v>
      </c>
      <c r="R47" s="18">
        <f>Q47*C47</f>
        <v>195</v>
      </c>
      <c r="S47" s="18">
        <v>4</v>
      </c>
      <c r="T47" s="18">
        <f>S47*C47</f>
        <v>260</v>
      </c>
    </row>
    <row r="48" spans="1:20" ht="15.75">
      <c r="A48" s="66"/>
      <c r="B48" s="34"/>
      <c r="C48" s="39"/>
      <c r="D48" s="40"/>
      <c r="E48" s="18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31.5">
      <c r="A49" s="66">
        <v>20323</v>
      </c>
      <c r="B49" s="34" t="s">
        <v>40</v>
      </c>
      <c r="C49" s="39">
        <v>1630</v>
      </c>
      <c r="D49" s="40" t="s">
        <v>41</v>
      </c>
      <c r="E49" s="18">
        <v>1.5</v>
      </c>
      <c r="F49" s="17">
        <f t="shared" si="1"/>
        <v>2445</v>
      </c>
      <c r="G49" s="18">
        <v>1</v>
      </c>
      <c r="H49" s="18">
        <f>G49*C49</f>
        <v>1630</v>
      </c>
      <c r="I49" s="18">
        <v>3</v>
      </c>
      <c r="J49" s="18">
        <f>I49*C49</f>
        <v>4890</v>
      </c>
      <c r="K49" s="18">
        <v>2.5</v>
      </c>
      <c r="L49" s="18">
        <f>K49*C49</f>
        <v>4075</v>
      </c>
      <c r="M49" s="18">
        <v>4</v>
      </c>
      <c r="N49" s="18">
        <f>M49*C49</f>
        <v>6520</v>
      </c>
      <c r="O49" s="18">
        <v>2.5</v>
      </c>
      <c r="P49" s="18">
        <f>O49*C49</f>
        <v>4075</v>
      </c>
      <c r="Q49" s="18">
        <v>2</v>
      </c>
      <c r="R49" s="18">
        <f>Q49*C49</f>
        <v>3260</v>
      </c>
      <c r="S49" s="18">
        <v>3.5</v>
      </c>
      <c r="T49" s="18">
        <f>S49*C49</f>
        <v>5705</v>
      </c>
    </row>
    <row r="50" spans="1:20" ht="15.75">
      <c r="A50" s="66"/>
      <c r="B50" s="34"/>
      <c r="C50" s="39"/>
      <c r="D50" s="40"/>
      <c r="E50" s="18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.75">
      <c r="A51" s="66">
        <v>20326</v>
      </c>
      <c r="B51" s="34" t="s">
        <v>42</v>
      </c>
      <c r="C51" s="39">
        <v>100</v>
      </c>
      <c r="D51" s="40" t="s">
        <v>28</v>
      </c>
      <c r="E51" s="18">
        <v>8.4</v>
      </c>
      <c r="F51" s="17">
        <f t="shared" si="1"/>
        <v>840</v>
      </c>
      <c r="G51" s="18">
        <v>5</v>
      </c>
      <c r="H51" s="18">
        <f>G51*C51</f>
        <v>500</v>
      </c>
      <c r="I51" s="18">
        <v>10</v>
      </c>
      <c r="J51" s="18">
        <f>I51*C51</f>
        <v>1000</v>
      </c>
      <c r="K51" s="18">
        <v>15</v>
      </c>
      <c r="L51" s="18">
        <f>K51*C51</f>
        <v>1500</v>
      </c>
      <c r="M51" s="18">
        <v>10</v>
      </c>
      <c r="N51" s="18">
        <f>M51*C51</f>
        <v>1000</v>
      </c>
      <c r="O51" s="18">
        <v>8</v>
      </c>
      <c r="P51" s="18">
        <f>O51*C51</f>
        <v>800</v>
      </c>
      <c r="Q51" s="18">
        <v>7</v>
      </c>
      <c r="R51" s="18">
        <f>Q51*C51</f>
        <v>700</v>
      </c>
      <c r="S51" s="18">
        <v>20</v>
      </c>
      <c r="T51" s="18">
        <f>S51*C51</f>
        <v>2000</v>
      </c>
    </row>
    <row r="52" spans="1:20" ht="15.75">
      <c r="A52" s="66"/>
      <c r="B52" s="34"/>
      <c r="C52" s="39"/>
      <c r="D52" s="40"/>
      <c r="E52" s="18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.75">
      <c r="A53" s="66">
        <v>20502</v>
      </c>
      <c r="B53" s="34" t="s">
        <v>43</v>
      </c>
      <c r="C53" s="39">
        <v>1</v>
      </c>
      <c r="D53" s="40" t="s">
        <v>30</v>
      </c>
      <c r="E53" s="18">
        <v>240</v>
      </c>
      <c r="F53" s="17">
        <f t="shared" si="1"/>
        <v>240</v>
      </c>
      <c r="G53" s="18">
        <v>675</v>
      </c>
      <c r="H53" s="18">
        <f>G53*C53</f>
        <v>675</v>
      </c>
      <c r="I53" s="18">
        <v>224</v>
      </c>
      <c r="J53" s="18">
        <f>I53*C53</f>
        <v>224</v>
      </c>
      <c r="K53" s="18">
        <v>500</v>
      </c>
      <c r="L53" s="18">
        <f>K53*C53</f>
        <v>500</v>
      </c>
      <c r="M53" s="18">
        <v>450</v>
      </c>
      <c r="N53" s="18">
        <f>M53*C53</f>
        <v>450</v>
      </c>
      <c r="O53" s="18">
        <v>330</v>
      </c>
      <c r="P53" s="18">
        <f>O53*C53</f>
        <v>330</v>
      </c>
      <c r="Q53" s="18">
        <v>350</v>
      </c>
      <c r="R53" s="18">
        <f>Q53*C53</f>
        <v>350</v>
      </c>
      <c r="S53" s="18">
        <v>315</v>
      </c>
      <c r="T53" s="18">
        <f>S53*C53</f>
        <v>315</v>
      </c>
    </row>
    <row r="54" spans="1:20" ht="15.75">
      <c r="A54" s="66"/>
      <c r="B54" s="34"/>
      <c r="C54" s="39"/>
      <c r="D54" s="40"/>
      <c r="E54" s="18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.75">
      <c r="A55" s="66">
        <v>20701</v>
      </c>
      <c r="B55" s="34" t="s">
        <v>44</v>
      </c>
      <c r="C55" s="39">
        <v>25</v>
      </c>
      <c r="D55" s="40" t="s">
        <v>45</v>
      </c>
      <c r="E55" s="18">
        <v>26.25</v>
      </c>
      <c r="F55" s="17">
        <f t="shared" si="1"/>
        <v>656.25</v>
      </c>
      <c r="G55" s="18">
        <v>55</v>
      </c>
      <c r="H55" s="18">
        <f>G55*C55</f>
        <v>1375</v>
      </c>
      <c r="I55" s="18">
        <v>25</v>
      </c>
      <c r="J55" s="18">
        <f>I55*C55</f>
        <v>625</v>
      </c>
      <c r="K55" s="18">
        <v>15</v>
      </c>
      <c r="L55" s="18">
        <f>K55*C55</f>
        <v>375</v>
      </c>
      <c r="M55" s="18">
        <v>25</v>
      </c>
      <c r="N55" s="18">
        <f>M55*C55</f>
        <v>625</v>
      </c>
      <c r="O55" s="18">
        <v>40</v>
      </c>
      <c r="P55" s="18">
        <f>O55*C55</f>
        <v>1000</v>
      </c>
      <c r="Q55" s="18">
        <v>5</v>
      </c>
      <c r="R55" s="18">
        <f>Q55*C55</f>
        <v>125</v>
      </c>
      <c r="S55" s="18">
        <v>15</v>
      </c>
      <c r="T55" s="18">
        <f>S55*C55</f>
        <v>375</v>
      </c>
    </row>
    <row r="56" spans="1:20" s="63" customFormat="1" ht="15.75" customHeight="1">
      <c r="A56" s="66"/>
      <c r="B56" s="34"/>
      <c r="C56" s="39"/>
      <c r="D56" s="40"/>
      <c r="E56" s="18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s="63" customFormat="1" ht="15.75" customHeight="1">
      <c r="A57" s="66">
        <v>21055</v>
      </c>
      <c r="B57" s="34" t="s">
        <v>46</v>
      </c>
      <c r="C57" s="39">
        <v>2</v>
      </c>
      <c r="D57" s="40" t="s">
        <v>30</v>
      </c>
      <c r="E57" s="18">
        <v>157.5</v>
      </c>
      <c r="F57" s="17">
        <f t="shared" si="1"/>
        <v>315</v>
      </c>
      <c r="G57" s="18">
        <v>120</v>
      </c>
      <c r="H57" s="18">
        <f>G57*C57</f>
        <v>240</v>
      </c>
      <c r="I57" s="18">
        <v>150</v>
      </c>
      <c r="J57" s="18">
        <f>I57*C57</f>
        <v>300</v>
      </c>
      <c r="K57" s="18">
        <v>150</v>
      </c>
      <c r="L57" s="18">
        <f>K57*C57</f>
        <v>300</v>
      </c>
      <c r="M57" s="18">
        <v>150</v>
      </c>
      <c r="N57" s="18">
        <f>M57*C57</f>
        <v>300</v>
      </c>
      <c r="O57" s="18">
        <v>150</v>
      </c>
      <c r="P57" s="18">
        <f>O57*C57</f>
        <v>300</v>
      </c>
      <c r="Q57" s="18">
        <v>150</v>
      </c>
      <c r="R57" s="18">
        <f>Q57*C57</f>
        <v>300</v>
      </c>
      <c r="S57" s="18">
        <v>50</v>
      </c>
      <c r="T57" s="18">
        <f>S57*C57</f>
        <v>100</v>
      </c>
    </row>
    <row r="58" spans="1:20" s="63" customFormat="1" ht="15.75" customHeight="1">
      <c r="A58" s="66"/>
      <c r="B58" s="34"/>
      <c r="C58" s="39"/>
      <c r="D58" s="40"/>
      <c r="E58" s="18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.75">
      <c r="A59" s="66">
        <v>30142</v>
      </c>
      <c r="B59" s="34" t="s">
        <v>47</v>
      </c>
      <c r="C59" s="39">
        <v>8</v>
      </c>
      <c r="D59" s="40" t="s">
        <v>48</v>
      </c>
      <c r="E59" s="18">
        <v>342.48</v>
      </c>
      <c r="F59" s="17">
        <f t="shared" si="1"/>
        <v>2739.84</v>
      </c>
      <c r="G59" s="18">
        <v>150</v>
      </c>
      <c r="H59" s="18">
        <f>G59*C59</f>
        <v>1200</v>
      </c>
      <c r="I59" s="18">
        <v>119</v>
      </c>
      <c r="J59" s="18">
        <f>I59*C59</f>
        <v>952</v>
      </c>
      <c r="K59" s="18">
        <v>125</v>
      </c>
      <c r="L59" s="18">
        <f>K59*C59</f>
        <v>1000</v>
      </c>
      <c r="M59" s="18">
        <v>200</v>
      </c>
      <c r="N59" s="18">
        <f>M59*C59</f>
        <v>1600</v>
      </c>
      <c r="O59" s="18">
        <v>200</v>
      </c>
      <c r="P59" s="18">
        <f>O59*C59</f>
        <v>1600</v>
      </c>
      <c r="Q59" s="18">
        <v>250</v>
      </c>
      <c r="R59" s="18">
        <f>Q59*C59</f>
        <v>2000</v>
      </c>
      <c r="S59" s="18">
        <v>60</v>
      </c>
      <c r="T59" s="18">
        <f>S59*C59</f>
        <v>480</v>
      </c>
    </row>
    <row r="60" spans="1:20" ht="15.75">
      <c r="A60" s="66"/>
      <c r="B60" s="34"/>
      <c r="C60" s="39"/>
      <c r="D60" s="40"/>
      <c r="E60" s="18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s="21" customFormat="1" ht="31.5">
      <c r="A61" s="66">
        <v>30208</v>
      </c>
      <c r="B61" s="34" t="s">
        <v>49</v>
      </c>
      <c r="C61" s="39">
        <v>65</v>
      </c>
      <c r="D61" s="40" t="s">
        <v>28</v>
      </c>
      <c r="E61" s="18">
        <v>30.45</v>
      </c>
      <c r="F61" s="17">
        <f t="shared" si="1"/>
        <v>1979.25</v>
      </c>
      <c r="G61" s="18">
        <v>38</v>
      </c>
      <c r="H61" s="18">
        <f>G61*C61</f>
        <v>2470</v>
      </c>
      <c r="I61" s="18">
        <v>26</v>
      </c>
      <c r="J61" s="18">
        <f>I61*C61</f>
        <v>1690</v>
      </c>
      <c r="K61" s="18">
        <v>28</v>
      </c>
      <c r="L61" s="18">
        <f>K61*C61</f>
        <v>1820</v>
      </c>
      <c r="M61" s="18">
        <v>25</v>
      </c>
      <c r="N61" s="18">
        <f>M61*C61</f>
        <v>1625</v>
      </c>
      <c r="O61" s="18">
        <v>45</v>
      </c>
      <c r="P61" s="18">
        <f>O61*C61</f>
        <v>2925</v>
      </c>
      <c r="Q61" s="18">
        <v>30</v>
      </c>
      <c r="R61" s="18">
        <f>Q61*C61</f>
        <v>1950</v>
      </c>
      <c r="S61" s="18">
        <v>35</v>
      </c>
      <c r="T61" s="18">
        <f>S61*C61</f>
        <v>2275</v>
      </c>
    </row>
    <row r="62" spans="1:20" ht="15.75">
      <c r="A62" s="66"/>
      <c r="B62" s="34"/>
      <c r="C62" s="39"/>
      <c r="D62" s="40"/>
      <c r="E62" s="18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.75">
      <c r="A63" s="66">
        <v>30301</v>
      </c>
      <c r="B63" s="34" t="s">
        <v>50</v>
      </c>
      <c r="C63" s="39">
        <v>1625</v>
      </c>
      <c r="D63" s="40" t="s">
        <v>41</v>
      </c>
      <c r="E63" s="18">
        <v>4.73</v>
      </c>
      <c r="F63" s="17">
        <f t="shared" si="1"/>
        <v>7686.25</v>
      </c>
      <c r="G63" s="18">
        <v>5.5</v>
      </c>
      <c r="H63" s="18">
        <f>G63*C63</f>
        <v>8937.5</v>
      </c>
      <c r="I63" s="18">
        <v>6</v>
      </c>
      <c r="J63" s="18">
        <f>I63*C63</f>
        <v>9750</v>
      </c>
      <c r="K63" s="18">
        <v>4.25</v>
      </c>
      <c r="L63" s="18">
        <f>K63*C63</f>
        <v>6906.25</v>
      </c>
      <c r="M63" s="18">
        <v>8.5</v>
      </c>
      <c r="N63" s="18">
        <f>M63*C63</f>
        <v>13812.5</v>
      </c>
      <c r="O63" s="18">
        <v>8.75</v>
      </c>
      <c r="P63" s="18">
        <f>O63*C63</f>
        <v>14218.75</v>
      </c>
      <c r="Q63" s="18">
        <v>6.5</v>
      </c>
      <c r="R63" s="18">
        <f>Q63*C63</f>
        <v>10562.5</v>
      </c>
      <c r="S63" s="18">
        <v>10</v>
      </c>
      <c r="T63" s="18">
        <f>S63*C63</f>
        <v>16250</v>
      </c>
    </row>
    <row r="64" spans="1:20" ht="15.75">
      <c r="A64" s="66"/>
      <c r="B64" s="34"/>
      <c r="C64" s="39"/>
      <c r="D64" s="40"/>
      <c r="E64" s="18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31.5">
      <c r="A65" s="66">
        <v>30340</v>
      </c>
      <c r="B65" s="34" t="s">
        <v>51</v>
      </c>
      <c r="C65" s="39">
        <v>24</v>
      </c>
      <c r="D65" s="40" t="s">
        <v>41</v>
      </c>
      <c r="E65" s="18">
        <v>29.4</v>
      </c>
      <c r="F65" s="17">
        <f t="shared" si="1"/>
        <v>705.6</v>
      </c>
      <c r="G65" s="18">
        <v>30</v>
      </c>
      <c r="H65" s="18">
        <f>G65*C65</f>
        <v>720</v>
      </c>
      <c r="I65" s="18">
        <v>31</v>
      </c>
      <c r="J65" s="18">
        <f>I65*C65</f>
        <v>744</v>
      </c>
      <c r="K65" s="18">
        <v>28</v>
      </c>
      <c r="L65" s="18">
        <f>K65*C65</f>
        <v>672</v>
      </c>
      <c r="M65" s="18">
        <v>30</v>
      </c>
      <c r="N65" s="18">
        <f>M65*C65</f>
        <v>720</v>
      </c>
      <c r="O65" s="18">
        <v>35</v>
      </c>
      <c r="P65" s="18">
        <f>O65*C65</f>
        <v>840</v>
      </c>
      <c r="Q65" s="18">
        <v>35</v>
      </c>
      <c r="R65" s="18">
        <f>Q65*C65</f>
        <v>840</v>
      </c>
      <c r="S65" s="18">
        <v>28</v>
      </c>
      <c r="T65" s="18">
        <f>S65*C65</f>
        <v>672</v>
      </c>
    </row>
    <row r="66" spans="1:20" ht="15.75">
      <c r="A66" s="66"/>
      <c r="B66" s="34"/>
      <c r="C66" s="39"/>
      <c r="D66" s="40"/>
      <c r="E66" s="18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>
      <c r="A67" s="66">
        <v>50211</v>
      </c>
      <c r="B67" s="37" t="s">
        <v>52</v>
      </c>
      <c r="C67" s="39">
        <v>350</v>
      </c>
      <c r="D67" s="40" t="s">
        <v>26</v>
      </c>
      <c r="E67" s="18">
        <v>0.1</v>
      </c>
      <c r="F67" s="17">
        <f t="shared" si="1"/>
        <v>35</v>
      </c>
      <c r="G67" s="18">
        <v>1</v>
      </c>
      <c r="H67" s="18">
        <f>G67*C67</f>
        <v>350</v>
      </c>
      <c r="I67" s="18">
        <v>0.1</v>
      </c>
      <c r="J67" s="18">
        <f>I67*C67</f>
        <v>35</v>
      </c>
      <c r="K67" s="18">
        <v>10</v>
      </c>
      <c r="L67" s="18">
        <f>K67*C67</f>
        <v>3500</v>
      </c>
      <c r="M67" s="18">
        <v>0.1</v>
      </c>
      <c r="N67" s="18">
        <f>M67*C67</f>
        <v>35</v>
      </c>
      <c r="O67" s="18">
        <v>1</v>
      </c>
      <c r="P67" s="18">
        <f>O67*C67</f>
        <v>350</v>
      </c>
      <c r="Q67" s="18">
        <v>5</v>
      </c>
      <c r="R67" s="18">
        <f>Q67*C67</f>
        <v>1750</v>
      </c>
      <c r="S67" s="18">
        <v>6</v>
      </c>
      <c r="T67" s="18">
        <f>S67*C67</f>
        <v>2100</v>
      </c>
    </row>
    <row r="68" spans="1:20" ht="15.75">
      <c r="A68" s="66"/>
      <c r="B68" s="37"/>
      <c r="C68" s="39"/>
      <c r="D68" s="40"/>
      <c r="E68" s="18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.75">
      <c r="A69" s="66">
        <v>50224</v>
      </c>
      <c r="B69" s="34" t="s">
        <v>53</v>
      </c>
      <c r="C69" s="39">
        <v>30</v>
      </c>
      <c r="D69" s="40" t="s">
        <v>45</v>
      </c>
      <c r="E69" s="18">
        <v>162.8</v>
      </c>
      <c r="F69" s="17">
        <f t="shared" si="1"/>
        <v>4884</v>
      </c>
      <c r="G69" s="18">
        <v>165</v>
      </c>
      <c r="H69" s="18">
        <f>G69*C69</f>
        <v>4950</v>
      </c>
      <c r="I69" s="18">
        <v>160</v>
      </c>
      <c r="J69" s="18">
        <f>I69*C69</f>
        <v>4800</v>
      </c>
      <c r="K69" s="18">
        <v>165</v>
      </c>
      <c r="L69" s="18">
        <f>K69*C69</f>
        <v>4950</v>
      </c>
      <c r="M69" s="18">
        <v>150</v>
      </c>
      <c r="N69" s="18">
        <f>M69*C69</f>
        <v>4500</v>
      </c>
      <c r="O69" s="18">
        <v>170</v>
      </c>
      <c r="P69" s="18">
        <f>O69*C69</f>
        <v>5100</v>
      </c>
      <c r="Q69" s="18">
        <v>75</v>
      </c>
      <c r="R69" s="18">
        <f>Q69*C69</f>
        <v>2250</v>
      </c>
      <c r="S69" s="18">
        <v>75</v>
      </c>
      <c r="T69" s="18">
        <f>S69*C69</f>
        <v>2250</v>
      </c>
    </row>
    <row r="70" spans="1:20" ht="15.75">
      <c r="A70" s="66"/>
      <c r="B70" s="34"/>
      <c r="C70" s="39"/>
      <c r="D70" s="40"/>
      <c r="E70" s="18"/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>
      <c r="A71" s="66">
        <v>50411</v>
      </c>
      <c r="B71" s="34" t="s">
        <v>54</v>
      </c>
      <c r="C71" s="39">
        <v>28</v>
      </c>
      <c r="D71" s="40" t="s">
        <v>28</v>
      </c>
      <c r="E71" s="18">
        <v>59.54</v>
      </c>
      <c r="F71" s="17">
        <f t="shared" si="1"/>
        <v>1667.12</v>
      </c>
      <c r="G71" s="18">
        <v>79</v>
      </c>
      <c r="H71" s="18">
        <f>G71*C71</f>
        <v>2212</v>
      </c>
      <c r="I71" s="18">
        <v>94</v>
      </c>
      <c r="J71" s="18">
        <f>I71*C71</f>
        <v>2632</v>
      </c>
      <c r="K71" s="18">
        <v>130</v>
      </c>
      <c r="L71" s="18">
        <f>K71*C71</f>
        <v>3640</v>
      </c>
      <c r="M71" s="18">
        <v>113.75</v>
      </c>
      <c r="N71" s="18">
        <f>M71*C71</f>
        <v>3185</v>
      </c>
      <c r="O71" s="18">
        <v>83</v>
      </c>
      <c r="P71" s="18">
        <f>O71*C71</f>
        <v>2324</v>
      </c>
      <c r="Q71" s="18">
        <v>80</v>
      </c>
      <c r="R71" s="18">
        <f>Q71*C71</f>
        <v>2240</v>
      </c>
      <c r="S71" s="18">
        <v>70</v>
      </c>
      <c r="T71" s="18">
        <f>S71*C71</f>
        <v>1960</v>
      </c>
    </row>
    <row r="72" spans="1:20" ht="15.75">
      <c r="A72" s="66"/>
      <c r="B72" s="34"/>
      <c r="C72" s="39"/>
      <c r="D72" s="40"/>
      <c r="E72" s="18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66">
        <v>50415</v>
      </c>
      <c r="B73" s="34" t="s">
        <v>55</v>
      </c>
      <c r="C73" s="39">
        <v>7</v>
      </c>
      <c r="D73" s="40" t="s">
        <v>28</v>
      </c>
      <c r="E73" s="18">
        <v>73.9</v>
      </c>
      <c r="F73" s="17">
        <f t="shared" si="1"/>
        <v>517.3</v>
      </c>
      <c r="G73" s="18">
        <v>190</v>
      </c>
      <c r="H73" s="18">
        <f>G73*C73</f>
        <v>1330</v>
      </c>
      <c r="I73" s="18">
        <v>180</v>
      </c>
      <c r="J73" s="18">
        <f>I73*C73</f>
        <v>1260</v>
      </c>
      <c r="K73" s="18">
        <v>160</v>
      </c>
      <c r="L73" s="18">
        <f>K73*C73</f>
        <v>1120</v>
      </c>
      <c r="M73" s="18">
        <v>126</v>
      </c>
      <c r="N73" s="18">
        <f>M73*C73</f>
        <v>882</v>
      </c>
      <c r="O73" s="18">
        <v>101</v>
      </c>
      <c r="P73" s="18">
        <f>O73*C73</f>
        <v>707</v>
      </c>
      <c r="Q73" s="18">
        <v>150</v>
      </c>
      <c r="R73" s="18">
        <f>Q73*C73</f>
        <v>1050</v>
      </c>
      <c r="S73" s="18">
        <v>330</v>
      </c>
      <c r="T73" s="18">
        <f>S73*C73</f>
        <v>2310</v>
      </c>
    </row>
    <row r="74" spans="1:20" ht="15.75">
      <c r="A74" s="66"/>
      <c r="B74" s="34"/>
      <c r="C74" s="39"/>
      <c r="D74" s="40"/>
      <c r="E74" s="18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>
      <c r="A75" s="66">
        <v>50741</v>
      </c>
      <c r="B75" s="34" t="s">
        <v>56</v>
      </c>
      <c r="C75" s="39">
        <v>3</v>
      </c>
      <c r="D75" s="40" t="s">
        <v>30</v>
      </c>
      <c r="E75" s="18">
        <v>1704.54</v>
      </c>
      <c r="F75" s="17">
        <f t="shared" si="1"/>
        <v>5113.62</v>
      </c>
      <c r="G75" s="18">
        <v>2100</v>
      </c>
      <c r="H75" s="18">
        <f>G75*C75</f>
        <v>6300</v>
      </c>
      <c r="I75" s="18">
        <v>1976</v>
      </c>
      <c r="J75" s="18">
        <f>I75*C75</f>
        <v>5928</v>
      </c>
      <c r="K75" s="18">
        <v>2000</v>
      </c>
      <c r="L75" s="18">
        <f>K75*C75</f>
        <v>6000</v>
      </c>
      <c r="M75" s="18">
        <v>1500</v>
      </c>
      <c r="N75" s="18">
        <f>M75*C75</f>
        <v>4500</v>
      </c>
      <c r="O75" s="18">
        <v>1650</v>
      </c>
      <c r="P75" s="18">
        <f>O75*C75</f>
        <v>4950</v>
      </c>
      <c r="Q75" s="18">
        <v>2000</v>
      </c>
      <c r="R75" s="18">
        <f>Q75*C75</f>
        <v>6000</v>
      </c>
      <c r="S75" s="18">
        <v>1250</v>
      </c>
      <c r="T75" s="18">
        <f>S75*C75</f>
        <v>3750</v>
      </c>
    </row>
    <row r="76" spans="1:20" ht="15.75">
      <c r="A76" s="66"/>
      <c r="B76" s="34"/>
      <c r="C76" s="39"/>
      <c r="D76" s="40"/>
      <c r="E76" s="18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.75">
      <c r="A77" s="66">
        <v>50792</v>
      </c>
      <c r="B77" s="34" t="s">
        <v>57</v>
      </c>
      <c r="C77" s="39">
        <v>2</v>
      </c>
      <c r="D77" s="40" t="s">
        <v>30</v>
      </c>
      <c r="E77" s="18">
        <v>804</v>
      </c>
      <c r="F77" s="17">
        <f t="shared" si="1"/>
        <v>1608</v>
      </c>
      <c r="G77" s="18">
        <v>1000</v>
      </c>
      <c r="H77" s="18">
        <f>G77*C77</f>
        <v>2000</v>
      </c>
      <c r="I77" s="18">
        <v>860</v>
      </c>
      <c r="J77" s="18">
        <f>I77*C77</f>
        <v>1720</v>
      </c>
      <c r="K77" s="18">
        <v>500</v>
      </c>
      <c r="L77" s="18">
        <f>K77*C77</f>
        <v>1000</v>
      </c>
      <c r="M77" s="18">
        <v>700</v>
      </c>
      <c r="N77" s="18">
        <f>M77*C77</f>
        <v>1400</v>
      </c>
      <c r="O77" s="18">
        <v>600</v>
      </c>
      <c r="P77" s="18">
        <f>O77*C77</f>
        <v>1200</v>
      </c>
      <c r="Q77" s="18">
        <v>850</v>
      </c>
      <c r="R77" s="18">
        <f>Q77*C77</f>
        <v>1700</v>
      </c>
      <c r="S77" s="18">
        <v>1250</v>
      </c>
      <c r="T77" s="18">
        <f>S77*C77</f>
        <v>2500</v>
      </c>
    </row>
    <row r="78" spans="1:20" ht="15.75">
      <c r="A78" s="66"/>
      <c r="B78" s="34"/>
      <c r="C78" s="39"/>
      <c r="D78" s="40"/>
      <c r="E78" s="18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.75">
      <c r="A79" s="66">
        <v>50801</v>
      </c>
      <c r="B79" s="34" t="s">
        <v>58</v>
      </c>
      <c r="C79" s="39">
        <v>2</v>
      </c>
      <c r="D79" s="40" t="s">
        <v>30</v>
      </c>
      <c r="E79" s="18">
        <v>504</v>
      </c>
      <c r="F79" s="17">
        <f t="shared" si="1"/>
        <v>1008</v>
      </c>
      <c r="G79" s="18">
        <v>600</v>
      </c>
      <c r="H79" s="18">
        <f>G79*C79</f>
        <v>1200</v>
      </c>
      <c r="I79" s="18">
        <v>600</v>
      </c>
      <c r="J79" s="18">
        <f>I79*C79</f>
        <v>1200</v>
      </c>
      <c r="K79" s="18">
        <v>500</v>
      </c>
      <c r="L79" s="18">
        <f>K79*C79</f>
        <v>1000</v>
      </c>
      <c r="M79" s="18">
        <v>500</v>
      </c>
      <c r="N79" s="18">
        <f>M79*C79</f>
        <v>1000</v>
      </c>
      <c r="O79" s="18">
        <v>500</v>
      </c>
      <c r="P79" s="18">
        <f>O79*C79</f>
        <v>1000</v>
      </c>
      <c r="Q79" s="18">
        <v>550</v>
      </c>
      <c r="R79" s="18">
        <f>Q79*C79</f>
        <v>1100</v>
      </c>
      <c r="S79" s="18">
        <v>100</v>
      </c>
      <c r="T79" s="18">
        <f>S79*C79</f>
        <v>200</v>
      </c>
    </row>
    <row r="80" spans="1:20" ht="15.75">
      <c r="A80" s="66"/>
      <c r="B80" s="34"/>
      <c r="C80" s="39"/>
      <c r="D80" s="40"/>
      <c r="E80" s="18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.75">
      <c r="A81" s="66">
        <v>90030</v>
      </c>
      <c r="B81" s="34" t="s">
        <v>59</v>
      </c>
      <c r="C81" s="39">
        <v>1</v>
      </c>
      <c r="D81" s="40" t="s">
        <v>22</v>
      </c>
      <c r="E81" s="18">
        <v>936</v>
      </c>
      <c r="F81" s="17">
        <f t="shared" si="1"/>
        <v>936</v>
      </c>
      <c r="G81" s="18">
        <v>500</v>
      </c>
      <c r="H81" s="18">
        <f>G81*C81</f>
        <v>500</v>
      </c>
      <c r="I81" s="18">
        <v>290</v>
      </c>
      <c r="J81" s="18">
        <f>I81*C81</f>
        <v>290</v>
      </c>
      <c r="K81" s="18">
        <v>2000</v>
      </c>
      <c r="L81" s="18">
        <f>K81*C81</f>
        <v>2000</v>
      </c>
      <c r="M81" s="18">
        <v>1500</v>
      </c>
      <c r="N81" s="18">
        <f>M81*C81</f>
        <v>1500</v>
      </c>
      <c r="O81" s="18">
        <v>2000</v>
      </c>
      <c r="P81" s="18">
        <f>O81*C81</f>
        <v>2000</v>
      </c>
      <c r="Q81" s="18">
        <v>750</v>
      </c>
      <c r="R81" s="18">
        <f>Q81*C81</f>
        <v>750</v>
      </c>
      <c r="S81" s="18">
        <v>515</v>
      </c>
      <c r="T81" s="18">
        <f>S81*C81</f>
        <v>515</v>
      </c>
    </row>
    <row r="82" spans="1:20" ht="15.75">
      <c r="A82" s="66"/>
      <c r="B82" s="34"/>
      <c r="C82" s="39"/>
      <c r="D82" s="40"/>
      <c r="E82" s="18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31.5">
      <c r="A83" s="66">
        <v>90031</v>
      </c>
      <c r="B83" s="34" t="s">
        <v>60</v>
      </c>
      <c r="C83" s="39">
        <v>310</v>
      </c>
      <c r="D83" s="40" t="s">
        <v>28</v>
      </c>
      <c r="E83" s="18">
        <v>66.34</v>
      </c>
      <c r="F83" s="17">
        <f t="shared" si="1"/>
        <v>20565.4</v>
      </c>
      <c r="G83" s="18">
        <v>87</v>
      </c>
      <c r="H83" s="18">
        <f>G83*C83</f>
        <v>26970</v>
      </c>
      <c r="I83" s="18">
        <v>104</v>
      </c>
      <c r="J83" s="18">
        <f>I83*C83</f>
        <v>32240</v>
      </c>
      <c r="K83" s="18">
        <v>160</v>
      </c>
      <c r="L83" s="18">
        <f>K83*C83</f>
        <v>49600</v>
      </c>
      <c r="M83" s="18">
        <v>112</v>
      </c>
      <c r="N83" s="18">
        <f>M83*C83</f>
        <v>34720</v>
      </c>
      <c r="O83" s="18">
        <v>235</v>
      </c>
      <c r="P83" s="18">
        <f>O83*C83</f>
        <v>72850</v>
      </c>
      <c r="Q83" s="18">
        <v>250</v>
      </c>
      <c r="R83" s="18">
        <f>Q83*C83</f>
        <v>77500</v>
      </c>
      <c r="S83" s="18">
        <v>280</v>
      </c>
      <c r="T83" s="18">
        <f>S83*C83</f>
        <v>86800</v>
      </c>
    </row>
    <row r="84" spans="1:20" s="21" customFormat="1" ht="15.75">
      <c r="A84" s="66"/>
      <c r="B84" s="34"/>
      <c r="C84" s="39"/>
      <c r="D84" s="40"/>
      <c r="E84" s="18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.75">
      <c r="A85" s="66">
        <v>90032</v>
      </c>
      <c r="B85" s="34" t="s">
        <v>61</v>
      </c>
      <c r="C85" s="39">
        <v>4</v>
      </c>
      <c r="D85" s="40" t="s">
        <v>30</v>
      </c>
      <c r="E85" s="18">
        <v>720</v>
      </c>
      <c r="F85" s="17">
        <f t="shared" si="1"/>
        <v>2880</v>
      </c>
      <c r="G85" s="18">
        <v>1000</v>
      </c>
      <c r="H85" s="18">
        <f>G85*C85</f>
        <v>4000</v>
      </c>
      <c r="I85" s="18">
        <v>1000</v>
      </c>
      <c r="J85" s="18">
        <f>I85*C85</f>
        <v>4000</v>
      </c>
      <c r="K85" s="18">
        <v>950</v>
      </c>
      <c r="L85" s="18">
        <f>K85*C85</f>
        <v>3800</v>
      </c>
      <c r="M85" s="18">
        <v>2500</v>
      </c>
      <c r="N85" s="18">
        <f>M85*C85</f>
        <v>10000</v>
      </c>
      <c r="O85" s="18">
        <v>750</v>
      </c>
      <c r="P85" s="18">
        <f>O85*C85</f>
        <v>3000</v>
      </c>
      <c r="Q85" s="18">
        <v>750</v>
      </c>
      <c r="R85" s="18">
        <f>Q85*C85</f>
        <v>3000</v>
      </c>
      <c r="S85" s="18">
        <v>1215</v>
      </c>
      <c r="T85" s="18">
        <f>S85*C85</f>
        <v>4860</v>
      </c>
    </row>
    <row r="86" spans="1:20" ht="15.75">
      <c r="A86" s="66"/>
      <c r="B86" s="34"/>
      <c r="C86" s="39"/>
      <c r="D86" s="40"/>
      <c r="E86" s="18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.75">
      <c r="A87" s="66">
        <v>90033</v>
      </c>
      <c r="B87" s="37" t="s">
        <v>62</v>
      </c>
      <c r="C87" s="39">
        <v>2</v>
      </c>
      <c r="D87" s="40" t="s">
        <v>30</v>
      </c>
      <c r="E87" s="18">
        <v>780</v>
      </c>
      <c r="F87" s="17">
        <f t="shared" si="1"/>
        <v>1560</v>
      </c>
      <c r="G87" s="18">
        <v>800</v>
      </c>
      <c r="H87" s="18">
        <f>G87*C87</f>
        <v>1600</v>
      </c>
      <c r="I87" s="18">
        <v>632</v>
      </c>
      <c r="J87" s="18">
        <f>I87*C87</f>
        <v>1264</v>
      </c>
      <c r="K87" s="18">
        <v>1000</v>
      </c>
      <c r="L87" s="18">
        <f>K87*C87</f>
        <v>2000</v>
      </c>
      <c r="M87" s="18">
        <v>3330</v>
      </c>
      <c r="N87" s="18">
        <f>M87*C87</f>
        <v>6660</v>
      </c>
      <c r="O87" s="18">
        <v>500</v>
      </c>
      <c r="P87" s="18">
        <f>O87*C87</f>
        <v>1000</v>
      </c>
      <c r="Q87" s="18">
        <v>2500</v>
      </c>
      <c r="R87" s="18">
        <f>Q87*C87</f>
        <v>5000</v>
      </c>
      <c r="S87" s="18">
        <v>1285</v>
      </c>
      <c r="T87" s="18">
        <f>S87*C87</f>
        <v>2570</v>
      </c>
    </row>
    <row r="88" spans="1:20" ht="15.75">
      <c r="A88" s="66"/>
      <c r="B88" s="37"/>
      <c r="C88" s="39"/>
      <c r="D88" s="40"/>
      <c r="E88" s="18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.75">
      <c r="A89" s="66">
        <v>90034</v>
      </c>
      <c r="B89" s="34" t="s">
        <v>63</v>
      </c>
      <c r="C89" s="39">
        <v>15</v>
      </c>
      <c r="D89" s="40" t="s">
        <v>28</v>
      </c>
      <c r="E89" s="18">
        <v>221.89</v>
      </c>
      <c r="F89" s="17">
        <f t="shared" si="1"/>
        <v>3328.35</v>
      </c>
      <c r="G89" s="18">
        <v>650</v>
      </c>
      <c r="H89" s="18">
        <f>G89*C89</f>
        <v>9750</v>
      </c>
      <c r="I89" s="18">
        <v>173</v>
      </c>
      <c r="J89" s="18">
        <f>I89*C89</f>
        <v>2595</v>
      </c>
      <c r="K89" s="18">
        <v>125</v>
      </c>
      <c r="L89" s="18">
        <f>K89*C89</f>
        <v>1875</v>
      </c>
      <c r="M89" s="18">
        <v>80</v>
      </c>
      <c r="N89" s="18">
        <f>M89*C89</f>
        <v>1200</v>
      </c>
      <c r="O89" s="18">
        <v>155</v>
      </c>
      <c r="P89" s="18">
        <f>O89*C89</f>
        <v>2325</v>
      </c>
      <c r="Q89" s="18">
        <v>100</v>
      </c>
      <c r="R89" s="18">
        <f>Q89*C89</f>
        <v>1500</v>
      </c>
      <c r="S89" s="18">
        <v>75</v>
      </c>
      <c r="T89" s="18">
        <f>S89*C89</f>
        <v>1125</v>
      </c>
    </row>
    <row r="90" spans="1:20" ht="15.75">
      <c r="A90" s="66"/>
      <c r="B90" s="34"/>
      <c r="C90" s="39"/>
      <c r="D90" s="40"/>
      <c r="E90" s="18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.75">
      <c r="A91" s="66">
        <v>90035</v>
      </c>
      <c r="B91" s="37" t="s">
        <v>64</v>
      </c>
      <c r="C91" s="39">
        <v>23</v>
      </c>
      <c r="D91" s="40" t="s">
        <v>41</v>
      </c>
      <c r="E91" s="18">
        <v>36.75</v>
      </c>
      <c r="F91" s="17">
        <f t="shared" si="1"/>
        <v>845.25</v>
      </c>
      <c r="G91" s="18">
        <v>125</v>
      </c>
      <c r="H91" s="18">
        <f>G91*C91</f>
        <v>2875</v>
      </c>
      <c r="I91" s="18">
        <v>35</v>
      </c>
      <c r="J91" s="18">
        <f>I91*C91</f>
        <v>805</v>
      </c>
      <c r="K91" s="18">
        <v>50</v>
      </c>
      <c r="L91" s="18">
        <f>K91*C91</f>
        <v>1150</v>
      </c>
      <c r="M91" s="18">
        <v>35</v>
      </c>
      <c r="N91" s="18">
        <f>M91*C91</f>
        <v>805</v>
      </c>
      <c r="O91" s="18">
        <v>50</v>
      </c>
      <c r="P91" s="18">
        <f>O91*C91</f>
        <v>1150</v>
      </c>
      <c r="Q91" s="18">
        <v>50</v>
      </c>
      <c r="R91" s="18">
        <f>Q91*C91</f>
        <v>1150</v>
      </c>
      <c r="S91" s="18">
        <v>150</v>
      </c>
      <c r="T91" s="18">
        <f>S91*C91</f>
        <v>3450</v>
      </c>
    </row>
    <row r="92" spans="1:20" ht="15.75">
      <c r="A92" s="21"/>
      <c r="B92" s="21"/>
      <c r="C92" s="21"/>
      <c r="D92" s="21"/>
      <c r="E92" s="26"/>
      <c r="F92" s="62" t="s">
        <v>33</v>
      </c>
      <c r="G92" s="55" t="s">
        <v>33</v>
      </c>
      <c r="H92" s="18"/>
      <c r="I92" s="55" t="s">
        <v>33</v>
      </c>
      <c r="J92" s="18"/>
      <c r="K92" s="55" t="s">
        <v>33</v>
      </c>
      <c r="L92" s="18"/>
      <c r="M92" s="55" t="s">
        <v>33</v>
      </c>
      <c r="N92" s="18"/>
      <c r="O92" s="55" t="s">
        <v>33</v>
      </c>
      <c r="P92" s="18"/>
      <c r="Q92" s="55" t="s">
        <v>33</v>
      </c>
      <c r="R92" s="18"/>
      <c r="S92" s="55" t="s">
        <v>33</v>
      </c>
      <c r="T92" s="18"/>
    </row>
    <row r="93" spans="1:20" ht="15.75">
      <c r="A93" s="21"/>
      <c r="B93" s="21"/>
      <c r="C93" s="21"/>
      <c r="D93" s="21"/>
      <c r="E93" s="26"/>
      <c r="F93" s="21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.75">
      <c r="A94" s="21"/>
      <c r="B94" s="21" t="s">
        <v>34</v>
      </c>
      <c r="C94" s="21"/>
      <c r="D94" s="21"/>
      <c r="E94" s="26"/>
      <c r="F94" s="22">
        <f>SUM(F39:F91)</f>
        <v>69436.47</v>
      </c>
      <c r="G94" s="18">
        <f>SUM(H39:H91)</f>
        <v>88129.5</v>
      </c>
      <c r="H94" s="18"/>
      <c r="I94" s="18">
        <f>SUM(J39:J91)</f>
        <v>89226</v>
      </c>
      <c r="J94" s="18"/>
      <c r="K94" s="18">
        <f>SUM(L39:L91)</f>
        <v>108583.25</v>
      </c>
      <c r="L94" s="18"/>
      <c r="M94" s="18">
        <f>SUM(N39:N91)</f>
        <v>107252</v>
      </c>
      <c r="N94" s="18"/>
      <c r="O94" s="18">
        <f>SUM(P39:P91)</f>
        <v>133469.75</v>
      </c>
      <c r="P94" s="18"/>
      <c r="Q94" s="18">
        <f>SUM(R39:R91)</f>
        <v>141147.5</v>
      </c>
      <c r="R94" s="18"/>
      <c r="S94" s="18">
        <f>SUM(T39:T91)</f>
        <v>145707</v>
      </c>
      <c r="T94" s="18"/>
    </row>
    <row r="95" spans="1:20" ht="15.75">
      <c r="A95" s="21"/>
      <c r="B95" s="21"/>
      <c r="C95" s="21"/>
      <c r="D95" s="21"/>
      <c r="E95" s="26"/>
      <c r="F95" s="62" t="s">
        <v>33</v>
      </c>
      <c r="G95" s="55" t="s">
        <v>33</v>
      </c>
      <c r="H95" s="18"/>
      <c r="I95" s="55" t="s">
        <v>33</v>
      </c>
      <c r="J95" s="18"/>
      <c r="K95" s="55" t="s">
        <v>33</v>
      </c>
      <c r="L95" s="18"/>
      <c r="M95" s="55" t="s">
        <v>33</v>
      </c>
      <c r="N95" s="18"/>
      <c r="O95" s="55" t="s">
        <v>33</v>
      </c>
      <c r="P95" s="18"/>
      <c r="Q95" s="55" t="s">
        <v>33</v>
      </c>
      <c r="R95" s="18"/>
      <c r="S95" s="55" t="s">
        <v>33</v>
      </c>
      <c r="T95" s="18"/>
    </row>
    <row r="96" spans="1:20" ht="15.75">
      <c r="A96" s="21"/>
      <c r="B96" s="21"/>
      <c r="C96" s="21"/>
      <c r="D96" s="21"/>
      <c r="E96" s="26"/>
      <c r="F96" s="21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.75">
      <c r="A97" s="21" t="s">
        <v>65</v>
      </c>
      <c r="B97" s="21"/>
      <c r="C97" s="21"/>
      <c r="D97" s="21"/>
      <c r="E97" s="26"/>
      <c r="F97" s="22">
        <f>F33+F94</f>
        <v>106882.57</v>
      </c>
      <c r="G97" s="18">
        <f>G33+G94</f>
        <v>115739.5</v>
      </c>
      <c r="H97" s="18"/>
      <c r="I97" s="18">
        <f>I33+I94</f>
        <v>117234</v>
      </c>
      <c r="J97" s="18"/>
      <c r="K97" s="18">
        <f>K33+K94</f>
        <v>131103.25</v>
      </c>
      <c r="L97" s="18"/>
      <c r="M97" s="18">
        <f>M33+M94</f>
        <v>143476</v>
      </c>
      <c r="N97" s="18"/>
      <c r="O97" s="18">
        <f>O33+O94</f>
        <v>159759.75</v>
      </c>
      <c r="P97" s="18"/>
      <c r="Q97" s="18">
        <f>Q33+Q94</f>
        <v>173687.5</v>
      </c>
      <c r="R97" s="18"/>
      <c r="S97" s="18">
        <f>S33+S94</f>
        <v>175217</v>
      </c>
      <c r="T97" s="18"/>
    </row>
    <row r="98" spans="1:20" ht="15.75">
      <c r="A98" s="33"/>
      <c r="B98" s="34"/>
      <c r="C98" s="35"/>
      <c r="D98" s="36"/>
      <c r="E98" s="16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.75">
      <c r="A99" s="33"/>
      <c r="B99" s="34"/>
      <c r="C99" s="35"/>
      <c r="D99" s="36"/>
      <c r="E99" s="16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.75">
      <c r="A100" s="33"/>
      <c r="B100" s="34"/>
      <c r="C100" s="35"/>
      <c r="D100" s="28"/>
      <c r="E100" s="16"/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.75">
      <c r="A101" s="38"/>
      <c r="B101" s="37"/>
      <c r="C101" s="39"/>
      <c r="D101" s="40"/>
      <c r="E101" s="41"/>
      <c r="F101" s="55"/>
      <c r="G101" s="55"/>
      <c r="H101" s="18"/>
      <c r="I101" s="55"/>
      <c r="J101" s="18"/>
      <c r="K101" s="55"/>
      <c r="L101" s="18"/>
      <c r="M101" s="55"/>
      <c r="N101" s="18"/>
      <c r="O101" s="55"/>
      <c r="P101" s="18"/>
      <c r="Q101" s="55"/>
      <c r="R101" s="18"/>
      <c r="S101" s="55"/>
      <c r="T101" s="18"/>
    </row>
    <row r="102" spans="1:6" ht="15.75">
      <c r="A102" s="38"/>
      <c r="B102" s="37"/>
      <c r="C102" s="39"/>
      <c r="D102" s="40"/>
      <c r="E102" s="41"/>
      <c r="F102" s="56"/>
    </row>
    <row r="103" spans="1:20" ht="15.75">
      <c r="A103" s="38"/>
      <c r="B103" s="37"/>
      <c r="C103" s="39"/>
      <c r="D103" s="40"/>
      <c r="E103" s="41"/>
      <c r="F103" s="5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6" ht="15.75">
      <c r="A104" s="38"/>
      <c r="B104" s="37"/>
      <c r="C104" s="39"/>
      <c r="D104" s="40"/>
      <c r="E104" s="41"/>
      <c r="F104" s="56"/>
    </row>
    <row r="105" spans="1:20" ht="15.75">
      <c r="A105" s="38"/>
      <c r="B105" s="37"/>
      <c r="C105" s="39"/>
      <c r="D105" s="40"/>
      <c r="E105" s="41"/>
      <c r="F105" s="5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6" ht="15.75">
      <c r="A106" s="32"/>
      <c r="B106" s="29"/>
      <c r="C106" s="19"/>
      <c r="D106" s="20"/>
      <c r="E106" s="29"/>
      <c r="F106" s="29"/>
    </row>
    <row r="107" spans="1:20" ht="15.75">
      <c r="A107" s="42"/>
      <c r="B107" s="29"/>
      <c r="C107" s="19"/>
      <c r="D107" s="20"/>
      <c r="E107" s="29"/>
      <c r="F107" s="29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6" ht="15.75">
      <c r="A108" s="20"/>
      <c r="B108" s="29"/>
      <c r="C108" s="19"/>
      <c r="D108" s="20"/>
      <c r="E108" s="29"/>
      <c r="F108" s="29"/>
    </row>
    <row r="109" spans="1:20" ht="15.75">
      <c r="A109" s="43"/>
      <c r="B109" s="27"/>
      <c r="C109" s="44"/>
      <c r="D109" s="36"/>
      <c r="E109" s="16"/>
      <c r="F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6" ht="15.75">
      <c r="A110" s="43"/>
      <c r="B110" s="27"/>
      <c r="C110" s="44"/>
      <c r="D110" s="36"/>
      <c r="E110" s="16"/>
      <c r="F110" s="17"/>
    </row>
    <row r="111" spans="1:20" ht="15.75">
      <c r="A111" s="43"/>
      <c r="B111" s="27"/>
      <c r="C111" s="44"/>
      <c r="D111" s="28"/>
      <c r="E111" s="16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s="21" customFormat="1" ht="15.75">
      <c r="A112" s="43"/>
      <c r="B112" s="27"/>
      <c r="C112" s="44"/>
      <c r="D112" s="28"/>
      <c r="E112" s="16"/>
      <c r="F112" s="17"/>
      <c r="G112" s="30"/>
      <c r="H112" s="23"/>
      <c r="I112" s="23"/>
      <c r="J112" s="23"/>
      <c r="K112" s="30"/>
      <c r="L112" s="23"/>
      <c r="M112" s="30"/>
      <c r="N112" s="23"/>
      <c r="O112" s="30"/>
      <c r="P112" s="24"/>
      <c r="Q112" s="30"/>
      <c r="R112" s="24"/>
      <c r="S112" s="30"/>
      <c r="T112" s="24"/>
    </row>
    <row r="113" spans="1:20" s="21" customFormat="1" ht="15.75">
      <c r="A113" s="43"/>
      <c r="B113" s="27"/>
      <c r="C113" s="44"/>
      <c r="D113" s="28"/>
      <c r="E113" s="16"/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19" s="21" customFormat="1" ht="15.75">
      <c r="A114" s="43"/>
      <c r="B114" s="27"/>
      <c r="C114" s="44"/>
      <c r="D114" s="28"/>
      <c r="E114" s="16"/>
      <c r="F114" s="17"/>
      <c r="G114" s="26"/>
      <c r="K114" s="26"/>
      <c r="M114" s="26"/>
      <c r="O114" s="26"/>
      <c r="Q114" s="26"/>
      <c r="S114" s="26"/>
    </row>
    <row r="115" spans="1:20" s="21" customFormat="1" ht="15.75">
      <c r="A115" s="45"/>
      <c r="B115" s="25"/>
      <c r="C115" s="14"/>
      <c r="D115" s="28"/>
      <c r="E115" s="16"/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6" s="21" customFormat="1" ht="15.75">
      <c r="A116" s="45"/>
      <c r="B116" s="25"/>
      <c r="C116" s="14"/>
      <c r="D116" s="28"/>
      <c r="E116" s="16"/>
      <c r="F116" s="17"/>
    </row>
    <row r="117" spans="1:20" s="21" customFormat="1" ht="15.75">
      <c r="A117" s="43"/>
      <c r="B117" s="27"/>
      <c r="C117" s="44"/>
      <c r="D117" s="15"/>
      <c r="E117" s="16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6" s="21" customFormat="1" ht="15.75">
      <c r="A118" s="43"/>
      <c r="B118" s="27"/>
      <c r="C118" s="44"/>
      <c r="D118" s="15"/>
      <c r="E118" s="16"/>
      <c r="F118" s="17"/>
    </row>
    <row r="119" spans="1:20" s="21" customFormat="1" ht="15.75">
      <c r="A119" s="43"/>
      <c r="B119" s="27"/>
      <c r="C119" s="44"/>
      <c r="D119" s="15"/>
      <c r="E119" s="16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6" s="21" customFormat="1" ht="15.75">
      <c r="A120" s="43"/>
      <c r="B120" s="27"/>
      <c r="C120" s="44"/>
      <c r="D120" s="15"/>
      <c r="E120" s="16"/>
      <c r="F120" s="17"/>
    </row>
    <row r="121" spans="1:20" s="21" customFormat="1" ht="15.75">
      <c r="A121" s="43"/>
      <c r="B121" s="27"/>
      <c r="C121" s="44"/>
      <c r="D121" s="28"/>
      <c r="E121" s="16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6" s="21" customFormat="1" ht="15.75">
      <c r="A122" s="43"/>
      <c r="B122" s="27"/>
      <c r="C122" s="44"/>
      <c r="D122" s="28"/>
      <c r="E122" s="16"/>
      <c r="F122" s="17"/>
    </row>
    <row r="123" spans="1:20" s="21" customFormat="1" ht="15.75">
      <c r="A123" s="43"/>
      <c r="B123" s="27"/>
      <c r="C123" s="44"/>
      <c r="D123" s="28"/>
      <c r="E123" s="16"/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19" s="21" customFormat="1" ht="15.75">
      <c r="A124" s="45"/>
      <c r="B124" s="25"/>
      <c r="C124" s="14"/>
      <c r="D124" s="28"/>
      <c r="E124" s="46"/>
      <c r="F124" s="59"/>
      <c r="G124" s="55"/>
      <c r="I124" s="55"/>
      <c r="K124" s="55"/>
      <c r="M124" s="55"/>
      <c r="O124" s="55"/>
      <c r="Q124" s="55"/>
      <c r="S124" s="55"/>
    </row>
    <row r="125" spans="1:6" s="21" customFormat="1" ht="15.75">
      <c r="A125" s="45"/>
      <c r="B125" s="25"/>
      <c r="C125" s="14"/>
      <c r="D125" s="28"/>
      <c r="E125" s="46"/>
      <c r="F125" s="58"/>
    </row>
    <row r="126" spans="1:19" s="21" customFormat="1" ht="15.75">
      <c r="A126" s="45"/>
      <c r="B126" s="37"/>
      <c r="C126" s="14"/>
      <c r="D126" s="28"/>
      <c r="E126" s="46"/>
      <c r="F126" s="60"/>
      <c r="G126" s="26"/>
      <c r="I126" s="26"/>
      <c r="K126" s="26"/>
      <c r="M126" s="26"/>
      <c r="O126" s="26"/>
      <c r="Q126" s="26"/>
      <c r="S126" s="26"/>
    </row>
    <row r="127" spans="1:6" s="21" customFormat="1" ht="15.75">
      <c r="A127" s="45"/>
      <c r="B127" s="25"/>
      <c r="C127" s="14"/>
      <c r="D127" s="28"/>
      <c r="E127" s="46"/>
      <c r="F127" s="58"/>
    </row>
    <row r="128" spans="1:6" s="21" customFormat="1" ht="15.75">
      <c r="A128" s="45"/>
      <c r="B128" s="25"/>
      <c r="C128" s="14"/>
      <c r="D128" s="28"/>
      <c r="E128" s="46"/>
      <c r="F128" s="58"/>
    </row>
    <row r="129" spans="1:6" s="21" customFormat="1" ht="15.75">
      <c r="A129" s="32"/>
      <c r="B129" s="29"/>
      <c r="C129" s="19"/>
      <c r="D129" s="20"/>
      <c r="E129" s="29"/>
      <c r="F129" s="29"/>
    </row>
    <row r="130" spans="1:6" s="21" customFormat="1" ht="15.75">
      <c r="A130" s="42"/>
      <c r="B130" s="29"/>
      <c r="C130" s="19"/>
      <c r="D130" s="20"/>
      <c r="E130" s="29"/>
      <c r="F130" s="29"/>
    </row>
    <row r="131" spans="1:6" s="21" customFormat="1" ht="15.75">
      <c r="A131" s="20"/>
      <c r="B131" s="29"/>
      <c r="C131" s="19"/>
      <c r="D131" s="20"/>
      <c r="E131" s="29"/>
      <c r="F131" s="29"/>
    </row>
    <row r="132" spans="1:20" s="21" customFormat="1" ht="15.75">
      <c r="A132" s="43"/>
      <c r="B132" s="27"/>
      <c r="C132" s="44"/>
      <c r="D132" s="28"/>
      <c r="E132" s="16"/>
      <c r="F132" s="1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6" s="21" customFormat="1" ht="15.75">
      <c r="A133" s="45"/>
      <c r="B133" s="25"/>
      <c r="C133" s="14"/>
      <c r="D133" s="28"/>
      <c r="E133" s="46"/>
      <c r="F133" s="58"/>
    </row>
    <row r="134" spans="1:6" s="21" customFormat="1" ht="15.75">
      <c r="A134" s="45"/>
      <c r="B134" s="25"/>
      <c r="C134" s="14"/>
      <c r="D134" s="28"/>
      <c r="E134" s="46"/>
      <c r="F134" s="58"/>
    </row>
    <row r="135" spans="1:6" s="21" customFormat="1" ht="15.75">
      <c r="A135" s="45"/>
      <c r="B135" s="25"/>
      <c r="C135" s="14"/>
      <c r="D135" s="28"/>
      <c r="E135" s="46"/>
      <c r="F135" s="58"/>
    </row>
    <row r="136" spans="1:6" s="21" customFormat="1" ht="15.75">
      <c r="A136" s="32"/>
      <c r="B136" s="29"/>
      <c r="C136" s="19"/>
      <c r="D136" s="20"/>
      <c r="E136" s="29"/>
      <c r="F136" s="29"/>
    </row>
    <row r="137" spans="1:6" s="21" customFormat="1" ht="15.75">
      <c r="A137" s="42"/>
      <c r="B137" s="29"/>
      <c r="C137" s="19"/>
      <c r="D137" s="20"/>
      <c r="E137" s="29"/>
      <c r="F137" s="29"/>
    </row>
    <row r="138" spans="1:6" ht="15.75">
      <c r="A138" s="20"/>
      <c r="B138" s="29"/>
      <c r="C138" s="19"/>
      <c r="D138" s="20"/>
      <c r="E138" s="29"/>
      <c r="F138" s="29"/>
    </row>
    <row r="139" spans="1:20" ht="15.75">
      <c r="A139" s="43"/>
      <c r="B139" s="27"/>
      <c r="C139" s="44"/>
      <c r="D139" s="36"/>
      <c r="E139" s="16"/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6" ht="15.75">
      <c r="A140" s="43"/>
      <c r="B140" s="27"/>
      <c r="C140" s="44"/>
      <c r="D140" s="36"/>
      <c r="E140" s="16"/>
      <c r="F140" s="17"/>
    </row>
    <row r="141" spans="1:20" ht="15.75">
      <c r="A141" s="43"/>
      <c r="B141" s="27"/>
      <c r="C141" s="44"/>
      <c r="D141" s="28"/>
      <c r="E141" s="16"/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6" ht="15.75">
      <c r="A142" s="43"/>
      <c r="B142" s="27"/>
      <c r="C142" s="44"/>
      <c r="D142" s="28"/>
      <c r="E142" s="16"/>
      <c r="F142" s="17"/>
    </row>
    <row r="143" spans="1:20" ht="15.75">
      <c r="A143" s="33"/>
      <c r="B143" s="34"/>
      <c r="C143" s="35"/>
      <c r="D143" s="28"/>
      <c r="E143" s="16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6" ht="15.75">
      <c r="A144" s="33"/>
      <c r="B144" s="34"/>
      <c r="C144" s="35"/>
      <c r="D144" s="28"/>
      <c r="E144" s="16"/>
      <c r="F144" s="17"/>
    </row>
    <row r="145" spans="1:20" ht="15.75">
      <c r="A145" s="33"/>
      <c r="B145" s="34"/>
      <c r="C145" s="35"/>
      <c r="D145" s="36"/>
      <c r="E145" s="16"/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6" ht="15.75">
      <c r="A146" s="33"/>
      <c r="B146" s="34"/>
      <c r="C146" s="35"/>
      <c r="D146" s="36"/>
      <c r="E146" s="16"/>
      <c r="F146" s="17"/>
    </row>
    <row r="147" spans="1:20" ht="15.75">
      <c r="A147" s="33"/>
      <c r="B147" s="34"/>
      <c r="C147" s="35"/>
      <c r="D147" s="36"/>
      <c r="E147" s="16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6" ht="15.75">
      <c r="A148" s="33"/>
      <c r="B148" s="34"/>
      <c r="C148" s="35"/>
      <c r="D148" s="36"/>
      <c r="E148" s="16"/>
      <c r="F148" s="17"/>
    </row>
    <row r="149" spans="1:20" ht="15.75">
      <c r="A149" s="33"/>
      <c r="B149" s="34"/>
      <c r="C149" s="35"/>
      <c r="D149" s="36"/>
      <c r="E149" s="16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6" ht="15.75">
      <c r="A150" s="33"/>
      <c r="B150" s="34"/>
      <c r="C150" s="35"/>
      <c r="D150" s="36"/>
      <c r="E150" s="16"/>
      <c r="F150" s="17"/>
    </row>
    <row r="151" spans="1:20" ht="15.75">
      <c r="A151" s="33"/>
      <c r="B151" s="34"/>
      <c r="C151" s="35"/>
      <c r="D151" s="28"/>
      <c r="E151" s="16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6" ht="15.75">
      <c r="A152" s="33"/>
      <c r="B152" s="34"/>
      <c r="C152" s="35"/>
      <c r="D152" s="28"/>
      <c r="E152" s="16"/>
      <c r="F152" s="17"/>
    </row>
    <row r="153" spans="1:20" ht="15.75">
      <c r="A153" s="33"/>
      <c r="B153" s="34"/>
      <c r="C153" s="35"/>
      <c r="D153" s="36"/>
      <c r="E153" s="16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6" ht="15.75">
      <c r="A154" s="33"/>
      <c r="B154" s="34"/>
      <c r="C154" s="35"/>
      <c r="D154" s="36"/>
      <c r="E154" s="16"/>
      <c r="F154" s="17"/>
    </row>
    <row r="155" spans="1:20" ht="15.75">
      <c r="A155" s="33"/>
      <c r="B155" s="34"/>
      <c r="C155" s="35"/>
      <c r="D155" s="28"/>
      <c r="E155" s="16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6" ht="15.75">
      <c r="A156" s="33"/>
      <c r="B156" s="34"/>
      <c r="C156" s="35"/>
      <c r="D156" s="28"/>
      <c r="E156" s="16"/>
      <c r="F156" s="17"/>
    </row>
    <row r="157" spans="1:20" ht="15.75">
      <c r="A157" s="33"/>
      <c r="B157" s="34"/>
      <c r="C157" s="35"/>
      <c r="D157" s="28"/>
      <c r="E157" s="16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6" ht="15.75">
      <c r="A158" s="33"/>
      <c r="B158" s="34"/>
      <c r="C158" s="35"/>
      <c r="D158" s="28"/>
      <c r="E158" s="16"/>
      <c r="F158" s="17"/>
    </row>
    <row r="159" spans="1:20" ht="15.75">
      <c r="A159" s="33"/>
      <c r="B159" s="34"/>
      <c r="C159" s="35"/>
      <c r="D159" s="28"/>
      <c r="E159" s="16"/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6" ht="15.75">
      <c r="A160" s="33"/>
      <c r="B160" s="34"/>
      <c r="C160" s="35"/>
      <c r="D160" s="28"/>
      <c r="E160" s="16"/>
      <c r="F160" s="17"/>
    </row>
    <row r="161" spans="1:20" ht="15.75">
      <c r="A161" s="33"/>
      <c r="B161" s="34"/>
      <c r="C161" s="35"/>
      <c r="D161" s="28"/>
      <c r="E161" s="16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19" ht="15.75">
      <c r="A162" s="38"/>
      <c r="B162" s="37"/>
      <c r="C162" s="39"/>
      <c r="D162" s="40"/>
      <c r="E162" s="41"/>
      <c r="F162" s="55"/>
      <c r="G162" s="55"/>
      <c r="I162" s="55"/>
      <c r="K162" s="55"/>
      <c r="M162" s="55"/>
      <c r="O162" s="55"/>
      <c r="Q162" s="55"/>
      <c r="S162" s="55"/>
    </row>
    <row r="163" spans="1:6" ht="15.75">
      <c r="A163" s="38"/>
      <c r="B163" s="37"/>
      <c r="C163" s="39"/>
      <c r="D163" s="40"/>
      <c r="E163" s="41"/>
      <c r="F163" s="56"/>
    </row>
    <row r="164" spans="1:19" ht="15.75">
      <c r="A164" s="38"/>
      <c r="B164" s="37"/>
      <c r="C164" s="39"/>
      <c r="D164" s="40"/>
      <c r="E164" s="41"/>
      <c r="F164" s="57"/>
      <c r="G164" s="26"/>
      <c r="I164" s="26"/>
      <c r="K164" s="26"/>
      <c r="M164" s="26"/>
      <c r="O164" s="26"/>
      <c r="Q164" s="26"/>
      <c r="S164" s="26"/>
    </row>
    <row r="165" spans="1:6" ht="15.75">
      <c r="A165" s="38"/>
      <c r="B165" s="37"/>
      <c r="C165" s="39"/>
      <c r="D165" s="40"/>
      <c r="E165" s="41"/>
      <c r="F165" s="56"/>
    </row>
    <row r="166" spans="1:6" ht="15.75">
      <c r="A166" s="38"/>
      <c r="B166" s="37"/>
      <c r="C166" s="39"/>
      <c r="D166" s="40"/>
      <c r="E166" s="41"/>
      <c r="F166" s="56"/>
    </row>
    <row r="167" spans="1:6" ht="15.75">
      <c r="A167" s="32"/>
      <c r="B167" s="29"/>
      <c r="C167" s="19"/>
      <c r="D167" s="20"/>
      <c r="E167" s="29"/>
      <c r="F167" s="29"/>
    </row>
    <row r="168" spans="1:6" ht="15.75">
      <c r="A168" s="42"/>
      <c r="B168" s="29"/>
      <c r="C168" s="19"/>
      <c r="D168" s="20"/>
      <c r="E168" s="29"/>
      <c r="F168" s="29"/>
    </row>
    <row r="169" spans="1:6" ht="15.75">
      <c r="A169" s="20"/>
      <c r="B169" s="29"/>
      <c r="C169" s="19"/>
      <c r="D169" s="20"/>
      <c r="E169" s="29"/>
      <c r="F169" s="29"/>
    </row>
    <row r="170" spans="1:20" ht="15.75">
      <c r="A170" s="47"/>
      <c r="B170" s="48"/>
      <c r="C170" s="49"/>
      <c r="D170" s="36"/>
      <c r="E170" s="16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6" ht="15.75">
      <c r="A171" s="47"/>
      <c r="B171" s="48"/>
      <c r="C171" s="49"/>
      <c r="D171" s="36"/>
      <c r="E171" s="16"/>
      <c r="F171" s="17"/>
    </row>
    <row r="172" spans="1:20" ht="15.75">
      <c r="A172" s="47"/>
      <c r="B172" s="48"/>
      <c r="C172" s="49"/>
      <c r="D172" s="36"/>
      <c r="E172" s="16"/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6" ht="15.75">
      <c r="A173" s="47"/>
      <c r="B173" s="48"/>
      <c r="C173" s="49"/>
      <c r="D173" s="36"/>
      <c r="E173" s="16"/>
      <c r="F173" s="17"/>
    </row>
    <row r="174" spans="1:20" ht="15.75">
      <c r="A174" s="47"/>
      <c r="B174" s="48"/>
      <c r="C174" s="49"/>
      <c r="D174" s="28"/>
      <c r="E174" s="16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6" ht="15.75">
      <c r="A175" s="47"/>
      <c r="B175" s="48"/>
      <c r="C175" s="49"/>
      <c r="D175" s="28"/>
      <c r="E175" s="16"/>
      <c r="F175" s="17"/>
    </row>
    <row r="176" spans="1:20" ht="15.75">
      <c r="A176" s="47"/>
      <c r="B176" s="48"/>
      <c r="C176" s="49"/>
      <c r="D176" s="50"/>
      <c r="E176" s="16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6" ht="15.75">
      <c r="A177" s="47"/>
      <c r="B177" s="48"/>
      <c r="C177" s="49"/>
      <c r="D177" s="50"/>
      <c r="E177" s="16"/>
      <c r="F177" s="17"/>
    </row>
    <row r="178" spans="1:20" ht="15.75">
      <c r="A178" s="47"/>
      <c r="B178" s="48"/>
      <c r="C178" s="49"/>
      <c r="D178" s="50"/>
      <c r="E178" s="16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6" ht="15.75">
      <c r="A179" s="47"/>
      <c r="B179" s="48"/>
      <c r="C179" s="49"/>
      <c r="D179" s="50"/>
      <c r="E179" s="16"/>
      <c r="F179" s="17"/>
    </row>
    <row r="180" spans="1:20" ht="15.75">
      <c r="A180" s="47"/>
      <c r="B180" s="48"/>
      <c r="C180" s="49"/>
      <c r="D180" s="50"/>
      <c r="E180" s="16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6" ht="15.75">
      <c r="A181" s="47"/>
      <c r="B181" s="48"/>
      <c r="C181" s="49"/>
      <c r="D181" s="50"/>
      <c r="E181" s="16"/>
      <c r="F181" s="17"/>
    </row>
    <row r="182" spans="1:20" ht="15.75">
      <c r="A182" s="47"/>
      <c r="B182" s="48"/>
      <c r="C182" s="49"/>
      <c r="D182" s="50"/>
      <c r="E182" s="16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6" ht="15.75">
      <c r="A183" s="47"/>
      <c r="B183" s="48"/>
      <c r="C183" s="49"/>
      <c r="D183" s="50"/>
      <c r="E183" s="16"/>
      <c r="F183" s="17"/>
    </row>
    <row r="184" spans="1:20" ht="15.75">
      <c r="A184" s="47"/>
      <c r="B184" s="48"/>
      <c r="C184" s="49"/>
      <c r="D184" s="50"/>
      <c r="E184" s="16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6" ht="15.75">
      <c r="A185" s="47"/>
      <c r="B185" s="48"/>
      <c r="C185" s="49"/>
      <c r="D185" s="50"/>
      <c r="E185" s="16"/>
      <c r="F185" s="17"/>
    </row>
    <row r="186" spans="1:20" ht="15.75">
      <c r="A186" s="47"/>
      <c r="B186" s="48"/>
      <c r="C186" s="49"/>
      <c r="D186" s="28"/>
      <c r="E186" s="16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6" ht="15.75">
      <c r="A187" s="47"/>
      <c r="B187" s="48"/>
      <c r="C187" s="49"/>
      <c r="D187" s="28"/>
      <c r="E187" s="16"/>
      <c r="F187" s="17"/>
    </row>
    <row r="188" spans="1:20" ht="15.75">
      <c r="A188" s="47"/>
      <c r="B188" s="48"/>
      <c r="C188" s="49"/>
      <c r="D188" s="28"/>
      <c r="E188" s="16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6" ht="15.75">
      <c r="A189" s="47"/>
      <c r="B189" s="48"/>
      <c r="C189" s="49"/>
      <c r="D189" s="28"/>
      <c r="E189" s="16"/>
      <c r="F189" s="17"/>
    </row>
    <row r="190" spans="1:20" ht="15.75">
      <c r="A190" s="47"/>
      <c r="B190" s="48"/>
      <c r="C190" s="49"/>
      <c r="D190" s="50"/>
      <c r="E190" s="16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6" ht="15.75">
      <c r="A191" s="47"/>
      <c r="B191" s="48"/>
      <c r="C191" s="49"/>
      <c r="D191" s="50"/>
      <c r="E191" s="16"/>
      <c r="F191" s="17"/>
    </row>
    <row r="192" spans="1:20" ht="15.75">
      <c r="A192" s="47"/>
      <c r="B192" s="48"/>
      <c r="C192" s="49"/>
      <c r="D192" s="50"/>
      <c r="E192" s="16"/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6" ht="15.75">
      <c r="A193" s="47"/>
      <c r="B193" s="48"/>
      <c r="C193" s="49"/>
      <c r="D193" s="50"/>
      <c r="E193" s="16"/>
      <c r="F193" s="17"/>
    </row>
    <row r="194" spans="1:20" ht="15.75">
      <c r="A194" s="51"/>
      <c r="B194" s="52"/>
      <c r="C194" s="53"/>
      <c r="D194" s="54"/>
      <c r="E194" s="16"/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6" ht="15.75">
      <c r="A195" s="51"/>
      <c r="B195" s="52"/>
      <c r="C195" s="53"/>
      <c r="D195" s="54"/>
      <c r="E195" s="16"/>
      <c r="F195" s="17"/>
    </row>
    <row r="196" spans="1:20" ht="15.75">
      <c r="A196" s="47"/>
      <c r="B196" s="48"/>
      <c r="C196" s="49"/>
      <c r="D196" s="28"/>
      <c r="E196" s="16"/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6" ht="15.75">
      <c r="A197" s="47"/>
      <c r="B197" s="48"/>
      <c r="C197" s="49"/>
      <c r="D197" s="28"/>
      <c r="E197" s="16"/>
      <c r="F197" s="17"/>
    </row>
    <row r="198" spans="1:20" ht="15.75">
      <c r="A198" s="47"/>
      <c r="B198" s="48"/>
      <c r="C198" s="49"/>
      <c r="D198" s="28"/>
      <c r="E198" s="16"/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6" ht="15.75">
      <c r="A199" s="47"/>
      <c r="B199" s="48"/>
      <c r="C199" s="49"/>
      <c r="D199" s="28"/>
      <c r="E199" s="16"/>
      <c r="F199" s="17"/>
    </row>
    <row r="200" spans="1:20" ht="15.75">
      <c r="A200" s="47"/>
      <c r="B200" s="48"/>
      <c r="C200" s="49"/>
      <c r="D200" s="28"/>
      <c r="E200" s="16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6" ht="15.75">
      <c r="A201" s="47"/>
      <c r="B201" s="48"/>
      <c r="C201" s="49"/>
      <c r="D201" s="28"/>
      <c r="E201" s="16"/>
      <c r="F201" s="17"/>
    </row>
    <row r="202" spans="1:20" ht="15.75">
      <c r="A202" s="47"/>
      <c r="B202" s="48"/>
      <c r="C202" s="49"/>
      <c r="D202" s="28"/>
      <c r="E202" s="16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6" ht="15.75">
      <c r="A203" s="47"/>
      <c r="B203" s="48"/>
      <c r="C203" s="49"/>
      <c r="D203" s="28"/>
      <c r="E203" s="16"/>
      <c r="F203" s="17"/>
    </row>
    <row r="204" spans="1:20" ht="15.75">
      <c r="A204" s="47"/>
      <c r="B204" s="48"/>
      <c r="C204" s="49"/>
      <c r="D204" s="50"/>
      <c r="E204" s="16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6" ht="15.75">
      <c r="A205" s="47"/>
      <c r="B205" s="48"/>
      <c r="C205" s="49"/>
      <c r="D205" s="50"/>
      <c r="E205" s="16"/>
      <c r="F205" s="17"/>
    </row>
    <row r="206" spans="1:20" ht="15.75">
      <c r="A206" s="51"/>
      <c r="B206" s="52"/>
      <c r="C206" s="53"/>
      <c r="D206" s="28"/>
      <c r="E206" s="16"/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6" ht="15.75">
      <c r="A207" s="51"/>
      <c r="B207" s="52"/>
      <c r="C207" s="53"/>
      <c r="D207" s="28"/>
      <c r="E207" s="16"/>
      <c r="F207" s="17"/>
    </row>
    <row r="208" spans="1:20" ht="15.75">
      <c r="A208" s="51"/>
      <c r="B208" s="52"/>
      <c r="C208" s="53"/>
      <c r="D208" s="28"/>
      <c r="E208" s="16"/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6" ht="15.75">
      <c r="A209" s="51"/>
      <c r="B209" s="52"/>
      <c r="C209" s="53"/>
      <c r="D209" s="28"/>
      <c r="E209" s="16"/>
      <c r="F209" s="17"/>
    </row>
    <row r="210" spans="1:20" ht="15.75">
      <c r="A210" s="47"/>
      <c r="B210" s="48"/>
      <c r="C210" s="49"/>
      <c r="D210" s="50"/>
      <c r="E210" s="16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6" ht="15.75">
      <c r="A211" s="47"/>
      <c r="B211" s="48"/>
      <c r="C211" s="49"/>
      <c r="D211" s="50"/>
      <c r="E211" s="16"/>
      <c r="F211" s="17"/>
    </row>
    <row r="212" spans="1:20" ht="15.75">
      <c r="A212" s="47"/>
      <c r="B212" s="48"/>
      <c r="C212" s="49"/>
      <c r="D212" s="28"/>
      <c r="E212" s="16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6" ht="15.75">
      <c r="A213" s="47"/>
      <c r="B213" s="48"/>
      <c r="C213" s="49"/>
      <c r="D213" s="28"/>
      <c r="E213" s="16"/>
      <c r="F213" s="17"/>
    </row>
    <row r="214" spans="1:6" ht="15.75">
      <c r="A214" s="47"/>
      <c r="B214" s="48"/>
      <c r="C214" s="49"/>
      <c r="D214" s="28"/>
      <c r="E214" s="16"/>
      <c r="F214" s="17"/>
    </row>
    <row r="215" spans="1:20" ht="15.75">
      <c r="A215" s="47"/>
      <c r="B215" s="48"/>
      <c r="C215" s="49"/>
      <c r="D215" s="28"/>
      <c r="E215" s="16"/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6" ht="15.75">
      <c r="A216" s="47"/>
      <c r="B216" s="48"/>
      <c r="C216" s="49"/>
      <c r="D216" s="28"/>
      <c r="E216" s="16"/>
      <c r="F216" s="17"/>
    </row>
    <row r="217" spans="1:20" ht="15.75">
      <c r="A217" s="51"/>
      <c r="B217" s="52"/>
      <c r="C217" s="53"/>
      <c r="D217" s="28"/>
      <c r="E217" s="16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6" ht="15.75">
      <c r="A218" s="51"/>
      <c r="B218" s="52"/>
      <c r="C218" s="53"/>
      <c r="D218" s="28"/>
      <c r="E218" s="16"/>
      <c r="F218" s="17"/>
    </row>
    <row r="219" spans="1:20" ht="15.75">
      <c r="A219" s="47"/>
      <c r="B219" s="48"/>
      <c r="C219" s="49"/>
      <c r="D219" s="28"/>
      <c r="E219" s="16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6" ht="15.75">
      <c r="A220" s="47"/>
      <c r="B220" s="48"/>
      <c r="C220" s="49"/>
      <c r="D220" s="28"/>
      <c r="E220" s="16"/>
      <c r="F220" s="17"/>
    </row>
    <row r="221" spans="1:20" ht="15.75">
      <c r="A221" s="47"/>
      <c r="B221" s="48"/>
      <c r="C221" s="49"/>
      <c r="D221" s="28"/>
      <c r="E221" s="16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6" ht="15.75">
      <c r="A222" s="47"/>
      <c r="B222" s="48"/>
      <c r="C222" s="49"/>
      <c r="D222" s="28"/>
      <c r="E222" s="16"/>
      <c r="F222" s="17"/>
    </row>
    <row r="223" spans="1:20" ht="15.75">
      <c r="A223" s="51"/>
      <c r="B223" s="52"/>
      <c r="C223" s="53"/>
      <c r="D223" s="54"/>
      <c r="E223" s="16"/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6" ht="15.75">
      <c r="A224" s="51"/>
      <c r="B224" s="52"/>
      <c r="C224" s="53"/>
      <c r="D224" s="54"/>
      <c r="E224" s="16"/>
      <c r="F224" s="17"/>
    </row>
    <row r="225" spans="1:20" ht="15.75">
      <c r="A225" s="47"/>
      <c r="B225" s="48"/>
      <c r="C225" s="49"/>
      <c r="D225" s="28"/>
      <c r="E225" s="16"/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6" ht="15.75">
      <c r="A226" s="47"/>
      <c r="B226" s="48"/>
      <c r="C226" s="49"/>
      <c r="D226" s="28"/>
      <c r="E226" s="16"/>
      <c r="F226" s="17"/>
    </row>
    <row r="227" spans="1:20" ht="15.75">
      <c r="A227" s="47"/>
      <c r="B227" s="48"/>
      <c r="C227" s="49"/>
      <c r="D227" s="28"/>
      <c r="E227" s="16"/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19" ht="15.75">
      <c r="A228" s="21"/>
      <c r="B228" s="21"/>
      <c r="C228" s="61"/>
      <c r="D228" s="51"/>
      <c r="E228" s="26"/>
      <c r="F228" s="62"/>
      <c r="G228" s="55"/>
      <c r="I228" s="55"/>
      <c r="K228" s="55"/>
      <c r="M228" s="55"/>
      <c r="O228" s="55"/>
      <c r="Q228" s="55"/>
      <c r="S228" s="55"/>
    </row>
    <row r="229" spans="1:6" ht="15.75">
      <c r="A229" s="21"/>
      <c r="B229" s="21"/>
      <c r="C229" s="61"/>
      <c r="D229" s="51"/>
      <c r="E229" s="26"/>
      <c r="F229" s="21"/>
    </row>
    <row r="230" spans="1:19" ht="15.75">
      <c r="A230" s="21"/>
      <c r="B230" s="37"/>
      <c r="C230" s="61"/>
      <c r="D230" s="51"/>
      <c r="E230" s="26"/>
      <c r="F230" s="22"/>
      <c r="G230" s="26"/>
      <c r="I230" s="26"/>
      <c r="K230" s="26"/>
      <c r="M230" s="26"/>
      <c r="O230" s="26"/>
      <c r="Q230" s="26"/>
      <c r="S230" s="26"/>
    </row>
    <row r="231" spans="1:19" ht="15.75">
      <c r="A231" s="21"/>
      <c r="B231" s="21"/>
      <c r="C231" s="61"/>
      <c r="D231" s="21"/>
      <c r="E231" s="26"/>
      <c r="F231" s="62"/>
      <c r="G231" s="55"/>
      <c r="I231" s="55"/>
      <c r="K231" s="55"/>
      <c r="M231" s="55"/>
      <c r="O231" s="55"/>
      <c r="Q231" s="55"/>
      <c r="S231" s="55"/>
    </row>
    <row r="232" spans="1:6" ht="15.75">
      <c r="A232" s="21"/>
      <c r="B232" s="21"/>
      <c r="C232" s="21"/>
      <c r="D232" s="21"/>
      <c r="E232" s="26"/>
      <c r="F232" s="21"/>
    </row>
    <row r="233" spans="1:19" ht="15.75">
      <c r="A233" s="21"/>
      <c r="B233" s="21"/>
      <c r="C233" s="21"/>
      <c r="D233" s="21"/>
      <c r="E233" s="26"/>
      <c r="F233" s="22"/>
      <c r="G233" s="26"/>
      <c r="I233" s="26"/>
      <c r="K233" s="26"/>
      <c r="M233" s="26"/>
      <c r="O233" s="26"/>
      <c r="Q233" s="26"/>
      <c r="S233" s="26"/>
    </row>
  </sheetData>
  <sheetProtection/>
  <mergeCells count="4">
    <mergeCell ref="E6:F6"/>
    <mergeCell ref="E7:F7"/>
    <mergeCell ref="E8:F8"/>
    <mergeCell ref="E9:F9"/>
  </mergeCells>
  <printOptions horizontalCentered="1"/>
  <pageMargins left="0.3" right="0.3" top="0.75" bottom="0.5" header="0.35" footer="0"/>
  <pageSetup horizontalDpi="600" verticalDpi="600" orientation="landscape" paperSize="5" scale="60" r:id="rId1"/>
  <headerFooter alignWithMargins="0">
    <oddHeader>&amp;R&amp;16PAGE &amp;P OF &amp;N</oddHeader>
  </headerFooter>
  <rowBreaks count="2" manualBreakCount="2">
    <brk id="47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2012-10-12T19:51:58Z</cp:lastPrinted>
  <dcterms:created xsi:type="dcterms:W3CDTF">2000-03-01T21:43:43Z</dcterms:created>
  <dcterms:modified xsi:type="dcterms:W3CDTF">2012-10-15T15:37:32Z</dcterms:modified>
  <cp:category/>
  <cp:version/>
  <cp:contentType/>
  <cp:contentStatus/>
</cp:coreProperties>
</file>