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65521" windowWidth="15585" windowHeight="12435" activeTab="0"/>
  </bookViews>
  <sheets>
    <sheet name="A" sheetId="1" r:id="rId1"/>
  </sheets>
  <definedNames>
    <definedName name="_xlnm.Print_Area" localSheetId="0">'A'!$A$1:$L$270</definedName>
    <definedName name="_xlnm.Print_Titles" localSheetId="0">'A'!$1:$24</definedName>
    <definedName name="TEST">'A'!$A$1:$L$24</definedName>
  </definedNames>
  <calcPr fullCalcOnLoad="1"/>
</workbook>
</file>

<file path=xl/sharedStrings.xml><?xml version="1.0" encoding="utf-8"?>
<sst xmlns="http://schemas.openxmlformats.org/spreadsheetml/2006/main" count="313" uniqueCount="160">
  <si>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</si>
  <si>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</si>
  <si>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</si>
  <si>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</si>
  <si>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</si>
  <si>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</si>
  <si>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</si>
  <si>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</si>
  <si>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</si>
  <si>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</si>
  <si>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</si>
  <si>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</si>
  <si>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</si>
  <si>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</si>
  <si>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LUMP SUM</t>
  </si>
  <si>
    <t>BID OPENING:    MARCH 29, 2013</t>
  </si>
  <si>
    <t>RESURFACING 2013 - CURB &amp; GUTTER &amp; CASTINGS</t>
  </si>
  <si>
    <t>WITH STORM SEWER</t>
  </si>
  <si>
    <t>CS53-54996-810358-00-53W1492     Mill, Pave &amp; Castings</t>
  </si>
  <si>
    <t>CS53-58270-810358-00-53W1492 rebuild/new inlets and leads</t>
  </si>
  <si>
    <t>ES01-54472-810332-00-53W1492 Sanitary</t>
  </si>
  <si>
    <t>EW01-54472-810455-00-53W1492 Water</t>
  </si>
  <si>
    <t>GN01-54901-634404-00-6329000          STREET DEPT</t>
  </si>
  <si>
    <t>CE57-58540-810417                                  Traffic Eng.</t>
  </si>
  <si>
    <t>ET01-54316-502360                                   Metro Bus</t>
  </si>
  <si>
    <t>STORMWATER ACCOUNT NO. ESTM-58270-810381-00-53W1522</t>
  </si>
  <si>
    <t>STORMWATER ACCOUNT NO. ESTM-58270-810551-00-53W1522</t>
  </si>
  <si>
    <t>STREET ACCOUNT NO. CS53-58270-810358-00-53W1522</t>
  </si>
  <si>
    <t>WATER ACCOUNT NO. EW01-58273-810455-00-53W1522</t>
  </si>
  <si>
    <t>RAIN GARDENS ACCOUNT NO. ESTM-58270-810515-00-53W1522</t>
  </si>
  <si>
    <t>CONTRACT NO. 6971</t>
  </si>
  <si>
    <t>=============================================</t>
  </si>
  <si>
    <t>TRAFFIC CONTROL SIGN - PORTABLE ARROW BOARD</t>
  </si>
  <si>
    <t>DAYS</t>
  </si>
  <si>
    <t>TRAFFIC CONTROL SIGN - PORTABLE CHANGEABLE MESSAGE</t>
  </si>
  <si>
    <t>ROOT CUTTING - CURB &amp; GUTTER - UNDISTRIBUTED</t>
  </si>
  <si>
    <t>LF</t>
  </si>
  <si>
    <t>EXCAVATION CUT</t>
  </si>
  <si>
    <t>CY</t>
  </si>
  <si>
    <t>FILL BORROW</t>
  </si>
  <si>
    <t>REMOVE CATCHBASIN - UNDISTRIBUTED</t>
  </si>
  <si>
    <t>EACH</t>
  </si>
  <si>
    <t>REMOVE PIPE - STORM</t>
  </si>
  <si>
    <t>REMOVE CONCRETE SIDEWALK AND DRIVE</t>
  </si>
  <si>
    <t>SF</t>
  </si>
  <si>
    <t>EPOXY COATED BAR STEEL REINFORCING (1/2") - UNDISTRIBUTED</t>
  </si>
  <si>
    <t>TYPE "A" CONCRETE CURB &amp; GUTTER</t>
  </si>
  <si>
    <t>SPECIAL WATERWAY - UNDISTRIBUTED</t>
  </si>
  <si>
    <t>5" CONCRETE SIDEWALK</t>
  </si>
  <si>
    <t>7" THICK CONCRETE SIDEWALK AND DRIVE</t>
  </si>
  <si>
    <t>PROFILE CURB CUT</t>
  </si>
  <si>
    <t>CURB RAMP DETECTABLE WARNING FIELD</t>
  </si>
  <si>
    <t>CRUSHED AGGREGATE BASE COURSE, GRADATION NO. 2 OR NO. 3</t>
  </si>
  <si>
    <t>TON</t>
  </si>
  <si>
    <t>ASPHALT MATERIAL FOR CURB FRONT FILL</t>
  </si>
  <si>
    <t>ADJUST ACCESS STRUCTURE CASTING, RESURFACING</t>
  </si>
  <si>
    <t>ADJUST CATCHBASIN CASTING, RESURFACING</t>
  </si>
  <si>
    <t>ADJUST INLET CASTING, TYPE "H", RESURFACING</t>
  </si>
  <si>
    <t>ADJUST INLET CASTING, "TUB" TYPE, RESURFACING</t>
  </si>
  <si>
    <t>REBUILD INLET - RESURFACING</t>
  </si>
  <si>
    <t>ADJUST VALVE CASTING, METHOD #1 - RESURFACING</t>
  </si>
  <si>
    <t>ADJUST VALVE CASTING, METHOD #2 - RESURFACING</t>
  </si>
  <si>
    <t>INSTALL ADJUSTABLE VALVE BOX RISER</t>
  </si>
  <si>
    <t>REBUILD ACCESS STRUCTURE TOP - RESURFACING</t>
  </si>
  <si>
    <t>REMOVE AND REPLACE CONCRETE CURB &amp; GUTTER, HAND PLACED - RESURFACING</t>
  </si>
  <si>
    <t>REMOVE AND REPLACE 5" THICK CONCRETE SIDEWALK - RESURFACING</t>
  </si>
  <si>
    <t>REMOVE AND REPLACE 7" THICK CONCRETE SIDEWALK AND DRIVE - RESURFACING</t>
  </si>
  <si>
    <t>CONCRETE SPEED HUMP</t>
  </si>
  <si>
    <t>S.Y.</t>
  </si>
  <si>
    <t>SELECT BACKFILL FOR STORM SEWER</t>
  </si>
  <si>
    <t>T.F.</t>
  </si>
  <si>
    <t>12 INCH RCP STORM SEWER PIPE</t>
  </si>
  <si>
    <t>TRAFFIC CIRCLE MOUNTABLE CURB &amp; GUTTER</t>
  </si>
  <si>
    <t>=</t>
  </si>
  <si>
    <t>SUBTOTALS</t>
  </si>
  <si>
    <t>==================================================</t>
  </si>
  <si>
    <t>TRAFFIC CONTROL FOR STORM SEWER INSTALLATION</t>
  </si>
  <si>
    <t>MOBILIZATION FOR STORM SEWER INSTALLATION</t>
  </si>
  <si>
    <t>TOPSOIL</t>
  </si>
  <si>
    <t>SY</t>
  </si>
  <si>
    <t>REMOVE INLET</t>
  </si>
  <si>
    <t>PIPE PLUG STORM - UNDISTRIBUTED</t>
  </si>
  <si>
    <t>TERRACE SEEDING</t>
  </si>
  <si>
    <t>STREET SWEEPING</t>
  </si>
  <si>
    <t>CLEAR STONE BERM(DITCH CHECK)</t>
  </si>
  <si>
    <t>SILT SOCK(12 INCH) - PROVIDE, INSTALL, MAINTAIN</t>
  </si>
  <si>
    <t>L.F.</t>
  </si>
  <si>
    <t>SILT SOCK(12 INCH) - REMOVE &amp; RESTORE</t>
  </si>
  <si>
    <t xml:space="preserve"> INLET PROTECTION, TYPE C MODIFIED - COMPLETE</t>
  </si>
  <si>
    <t xml:space="preserve"> EROSION MATTING, CLASS II, TYPE B ORGANIC</t>
  </si>
  <si>
    <t>HMA PAVEMENT TYPE E-0.3</t>
  </si>
  <si>
    <t>FULL WIDTH GRINDING(2 INCH)</t>
  </si>
  <si>
    <t>15 INCH RCP STORM SEWER PIPE</t>
  </si>
  <si>
    <t>18 INCH RCP STORM SEWER PIPE</t>
  </si>
  <si>
    <t>21 INCH RCP STORM SEWER PIPE</t>
  </si>
  <si>
    <t>24 INCH RCP STORM SEWER PIPE</t>
  </si>
  <si>
    <t>34 INCH x 53 INCH HERCP STORM SEWER PIPE</t>
  </si>
  <si>
    <t>34 INCH x 53 INCH HERCP AE</t>
  </si>
  <si>
    <t>CONCRETE COLLAR</t>
  </si>
  <si>
    <t>34 INCH x 53 INCH HERCP AE GATE</t>
  </si>
  <si>
    <t>3X3 STORM SAS</t>
  </si>
  <si>
    <t>TYPE H INLET</t>
  </si>
  <si>
    <t>TERRACE INLET-TYPE III</t>
  </si>
  <si>
    <t>STORM SEWER TAP</t>
  </si>
  <si>
    <t>SLURRY BACKFILL</t>
  </si>
  <si>
    <t>TF</t>
  </si>
  <si>
    <t>REBUILD STRUCTURE WALL</t>
  </si>
  <si>
    <t>STORM CONTROL</t>
  </si>
  <si>
    <t>============================================</t>
  </si>
  <si>
    <t>CLEAR STONE</t>
  </si>
  <si>
    <t xml:space="preserve"> INLET PROTECTION, TYPE D HYBRID - PROVIDE &amp; INSTALL</t>
  </si>
  <si>
    <t xml:space="preserve"> INLET PROTECTION, TYPE D HYBRID - MAINTAIN</t>
  </si>
  <si>
    <t xml:space="preserve"> INLET PROTECTION, TYPE D HYBRID - REMOVE</t>
  </si>
  <si>
    <t xml:space="preserve"> EROSION MATTING, CLASS I, URBAN TYPE A</t>
  </si>
  <si>
    <t>UTILITY TRENCH PATCH - TYPE III</t>
  </si>
  <si>
    <t>UTILITY TRENCH PATCH - TYPE IV</t>
  </si>
  <si>
    <t>UTILITY LINE OPENING (ULO)</t>
  </si>
  <si>
    <t>================================================</t>
  </si>
  <si>
    <t>RAIN GARDEN, UNDISTRIBUTED</t>
  </si>
  <si>
    <t>===========================================</t>
  </si>
  <si>
    <t xml:space="preserve">TRAFFIC CONTROL FOR WATER MAIN INSTALLATION  </t>
  </si>
  <si>
    <t>MOBILIZATION FOR WATER MAIN INSTALLATION</t>
  </si>
  <si>
    <t>EROSION CONTROL PLAN &amp; IMPLEMENTATION</t>
  </si>
  <si>
    <t>EROSION CONTROL INSPECTION</t>
  </si>
  <si>
    <t>STREET CONSTRUCTION ENTRANCE BERM</t>
  </si>
  <si>
    <t>STREET CONSTRUCTION STONE BERM</t>
  </si>
  <si>
    <t>SILT SOCK (8-INCH) - COMPLETE</t>
  </si>
  <si>
    <t>UTILITY TRENCH PATCH TYPE III</t>
  </si>
  <si>
    <t xml:space="preserve">FURNISH AND INSTALL 6 INCH PIPE &amp; FITTINGS </t>
  </si>
  <si>
    <t xml:space="preserve">FURNISH AND INSTALL 8 INCH PIPE &amp; FITTINGS </t>
  </si>
  <si>
    <t xml:space="preserve">FURNISH AND INSTALL 10 INCH PIPE &amp; FITTINGS </t>
  </si>
  <si>
    <t xml:space="preserve">FURNISH AND INSTALL 24 INCH STEEL CASING </t>
  </si>
  <si>
    <t xml:space="preserve">CUT-IN CONNECTION </t>
  </si>
  <si>
    <t xml:space="preserve">FURNISH AND INSTALL HYDRANT </t>
  </si>
  <si>
    <t xml:space="preserve">SELECT FILL - SAND FOR WATER </t>
  </si>
  <si>
    <t xml:space="preserve">FURNISH AND INSTALL STYROFOAM </t>
  </si>
  <si>
    <t xml:space="preserve">CUT OFF EXISTING WATER MAIN </t>
  </si>
  <si>
    <t xml:space="preserve">ABANDON WATER VALVE BOX </t>
  </si>
  <si>
    <t xml:space="preserve">ABANDON HYDRANT </t>
  </si>
  <si>
    <t xml:space="preserve">TERRACE RESTORATION FOR WATER MAIN </t>
  </si>
  <si>
    <t>FURNISH AND INSTALL 6 INCH VALVE</t>
  </si>
  <si>
    <t>FURNISH AND INSTALL 8 INCH VALVE</t>
  </si>
  <si>
    <t>FURNISH AND INSTALL 10 INCH VALVE</t>
  </si>
  <si>
    <t>EXTEND AND RECONNECT SERVICE LATERAL - 1 INCH</t>
  </si>
  <si>
    <t>EXTEND AND RECONNECT SERVICE LATERAL - 2 INCHES</t>
  </si>
  <si>
    <t>DISCONNECT / RECONNECT SERVICE LATERAL - 1 INCH</t>
  </si>
  <si>
    <t>DISCONNECT / RECONNECT SERVICE LATERAL - 2 INCH</t>
  </si>
  <si>
    <t>REPLACE COPPER SERVICE LATERAL</t>
  </si>
  <si>
    <t>FURNISH EXCAVATION AND DITCH FOR LIVE TAP</t>
  </si>
  <si>
    <t>CONTRACT TOTALS</t>
  </si>
  <si>
    <t>SPEEDWAY SAND &amp;</t>
  </si>
  <si>
    <t>GRAVEL, INC.</t>
  </si>
  <si>
    <t>PARISI</t>
  </si>
  <si>
    <t>CONSTR. CO.,</t>
  </si>
  <si>
    <t>INC.</t>
  </si>
  <si>
    <t>S &amp; L</t>
  </si>
  <si>
    <t>UNDERGROUND</t>
  </si>
  <si>
    <t>&amp; TRUCKING,</t>
  </si>
  <si>
    <t>RAYMOND P.</t>
  </si>
  <si>
    <t>CATTELL, INC.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</si>
</sst>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  <numFmt numFmtId="170" formatCode="0_);\(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64" fontId="0" fillId="0" borderId="10">
      <alignment wrapText="1"/>
      <protection/>
    </xf>
    <xf numFmtId="0" fontId="3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165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55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wrapText="1"/>
    </xf>
    <xf numFmtId="0" fontId="4" fillId="0" borderId="0" xfId="56" applyFont="1" applyBorder="1" applyAlignment="1" applyProtection="1">
      <alignment horizontal="left"/>
      <protection/>
    </xf>
    <xf numFmtId="0" fontId="4" fillId="0" borderId="0" xfId="56" applyFont="1" applyBorder="1" applyAlignment="1" applyProtection="1" quotePrefix="1">
      <alignment horizontal="left"/>
      <protection/>
    </xf>
    <xf numFmtId="166" fontId="4" fillId="0" borderId="0" xfId="56" applyNumberFormat="1" applyFont="1" applyFill="1" applyBorder="1" applyAlignment="1" applyProtection="1">
      <alignment horizontal="left" vertical="center"/>
      <protection/>
    </xf>
    <xf numFmtId="0" fontId="4" fillId="0" borderId="0" xfId="56" applyFont="1" applyFill="1" applyBorder="1" applyAlignment="1" applyProtection="1">
      <alignment wrapText="1"/>
      <protection/>
    </xf>
    <xf numFmtId="4" fontId="4" fillId="0" borderId="0" xfId="56" applyNumberFormat="1" applyFont="1" applyFill="1" applyBorder="1" applyAlignment="1" applyProtection="1">
      <alignment horizontal="center" vertical="center"/>
      <protection/>
    </xf>
    <xf numFmtId="166" fontId="4" fillId="0" borderId="0" xfId="56" applyNumberFormat="1" applyFont="1" applyFill="1" applyBorder="1" applyAlignment="1" applyProtection="1">
      <alignment horizontal="center" vertical="center"/>
      <protection/>
    </xf>
    <xf numFmtId="0" fontId="4" fillId="0" borderId="0" xfId="56" applyFont="1" applyBorder="1" applyAlignment="1" applyProtection="1">
      <alignment horizontal="left" vertical="center"/>
      <protection/>
    </xf>
    <xf numFmtId="0" fontId="4" fillId="0" borderId="0" xfId="56" applyFont="1" applyBorder="1" applyAlignment="1" applyProtection="1">
      <alignment horizontal="center" vertical="center"/>
      <protection/>
    </xf>
    <xf numFmtId="170" fontId="4" fillId="0" borderId="0" xfId="57" applyNumberFormat="1" applyFont="1" applyBorder="1" applyAlignment="1" applyProtection="1">
      <alignment horizontal="left" vertical="center"/>
      <protection/>
    </xf>
    <xf numFmtId="5" fontId="4" fillId="0" borderId="0" xfId="57" applyNumberFormat="1" applyFont="1" applyBorder="1" applyAlignment="1" applyProtection="1">
      <alignment horizontal="left"/>
      <protection/>
    </xf>
    <xf numFmtId="5" fontId="4" fillId="0" borderId="0" xfId="57" applyNumberFormat="1" applyFont="1" applyBorder="1" applyAlignment="1" applyProtection="1">
      <alignment horizontal="center" vertical="center"/>
      <protection/>
    </xf>
    <xf numFmtId="0" fontId="4" fillId="0" borderId="0" xfId="56" applyFont="1" applyBorder="1" applyAlignment="1" applyProtection="1">
      <alignment horizontal="left" wrapText="1"/>
      <protection/>
    </xf>
    <xf numFmtId="1" fontId="4" fillId="0" borderId="0" xfId="56" applyNumberFormat="1" applyFont="1" applyBorder="1" applyAlignment="1" applyProtection="1">
      <alignment horizontal="center" vertical="center"/>
      <protection/>
    </xf>
    <xf numFmtId="0" fontId="4" fillId="0" borderId="0" xfId="56" applyFont="1" applyFill="1" applyBorder="1" applyAlignment="1" applyProtection="1">
      <alignment horizontal="left" vertical="center"/>
      <protection/>
    </xf>
    <xf numFmtId="0" fontId="4" fillId="0" borderId="0" xfId="56" applyFont="1" applyFill="1" applyBorder="1" applyAlignment="1" applyProtection="1">
      <alignment horizontal="left" wrapText="1"/>
      <protection/>
    </xf>
    <xf numFmtId="1" fontId="4" fillId="0" borderId="0" xfId="56" applyNumberFormat="1" applyFont="1" applyFill="1" applyBorder="1" applyAlignment="1" applyProtection="1">
      <alignment horizontal="center" vertical="center"/>
      <protection/>
    </xf>
    <xf numFmtId="4" fontId="4" fillId="0" borderId="0" xfId="56" applyNumberFormat="1" applyFont="1" applyBorder="1" applyAlignment="1" applyProtection="1">
      <alignment horizontal="center" vertical="center"/>
      <protection/>
    </xf>
    <xf numFmtId="0" fontId="4" fillId="0" borderId="0" xfId="56" applyFont="1" applyFill="1" applyBorder="1" applyAlignment="1" applyProtection="1">
      <alignment horizontal="left"/>
      <protection/>
    </xf>
    <xf numFmtId="165" fontId="4" fillId="0" borderId="0" xfId="56" applyNumberFormat="1" applyFont="1" applyBorder="1" applyAlignment="1" applyProtection="1">
      <alignment horizontal="center"/>
      <protection locked="0"/>
    </xf>
    <xf numFmtId="0" fontId="4" fillId="0" borderId="0" xfId="56" applyFont="1" applyBorder="1" applyAlignment="1" applyProtection="1" quotePrefix="1">
      <alignment horizontal="left" vertical="center"/>
      <protection/>
    </xf>
    <xf numFmtId="0" fontId="4" fillId="0" borderId="0" xfId="56" applyFont="1" applyFill="1" applyBorder="1" applyAlignment="1" applyProtection="1">
      <alignment horizontal="center" vertical="center" wrapText="1"/>
      <protection/>
    </xf>
    <xf numFmtId="166" fontId="4" fillId="0" borderId="0" xfId="56" applyNumberFormat="1" applyFont="1" applyBorder="1" applyAlignment="1" applyProtection="1">
      <alignment horizontal="left" vertical="center"/>
      <protection/>
    </xf>
    <xf numFmtId="0" fontId="4" fillId="0" borderId="0" xfId="56" applyFont="1" applyBorder="1" applyAlignment="1" applyProtection="1">
      <alignment wrapText="1"/>
      <protection/>
    </xf>
    <xf numFmtId="0" fontId="4" fillId="0" borderId="0" xfId="56" applyFont="1" applyBorder="1" applyAlignment="1" applyProtection="1">
      <alignment horizontal="center" vertical="center" wrapText="1"/>
      <protection/>
    </xf>
    <xf numFmtId="0" fontId="4" fillId="0" borderId="0" xfId="56" applyFont="1" applyFill="1" applyBorder="1" applyAlignment="1" applyProtection="1">
      <alignment/>
      <protection/>
    </xf>
    <xf numFmtId="0" fontId="4" fillId="0" borderId="0" xfId="56" applyFont="1" applyFill="1" applyBorder="1" applyAlignment="1" applyProtection="1">
      <alignment horizontal="center" vertical="center"/>
      <protection/>
    </xf>
    <xf numFmtId="0" fontId="4" fillId="0" borderId="0" xfId="63" applyNumberFormat="1" applyFont="1" applyBorder="1" applyAlignment="1" applyProtection="1">
      <alignment horizontal="fill"/>
      <protection/>
    </xf>
    <xf numFmtId="44" fontId="4" fillId="0" borderId="0" xfId="63" applyNumberFormat="1" applyFont="1" applyBorder="1" applyAlignment="1" applyProtection="1">
      <alignment/>
      <protection/>
    </xf>
    <xf numFmtId="7" fontId="4" fillId="0" borderId="0" xfId="63" applyNumberFormat="1" applyFont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fill"/>
    </xf>
    <xf numFmtId="7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5" fontId="4" fillId="0" borderId="0" xfId="57" applyNumberFormat="1" applyFont="1" applyFill="1" applyBorder="1" applyAlignment="1" applyProtection="1">
      <alignment horizontal="left" wrapText="1"/>
      <protection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 4" xfId="56"/>
    <cellStyle name="Normal 4 2" xfId="57"/>
    <cellStyle name="Note" xfId="58"/>
    <cellStyle name="Output" xfId="59"/>
    <cellStyle name="Percent" xfId="60"/>
    <cellStyle name="Title" xfId="61"/>
    <cellStyle name="Total" xfId="62"/>
    <cellStyle name="TOTAL BID COLUMN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0"/>
  <sheetViews>
    <sheetView tabSelected="1" zoomScale="75" zoomScaleNormal="75" workbookViewId="0" topLeftCell="A1">
      <selection activeCell="E205" sqref="E205"/>
    </sheetView>
  </sheetViews>
  <sheetFormatPr defaultColWidth="9.7109375" defaultRowHeight="12.75"/>
  <cols>
    <col min="1" max="1" width="9.7109375" style="7" customWidth="1"/>
    <col min="2" max="2" width="42.7109375" style="7" customWidth="1"/>
    <col min="3" max="4" width="13.7109375" style="7" customWidth="1"/>
    <col min="5" max="5" width="16.7109375" style="15" customWidth="1"/>
    <col min="6" max="7" width="18.7109375" style="7" customWidth="1"/>
    <col min="8" max="8" width="18.7109375" style="7" hidden="1" customWidth="1"/>
    <col min="9" max="9" width="18.7109375" style="7" customWidth="1"/>
    <col min="10" max="10" width="18.7109375" style="7" hidden="1" customWidth="1"/>
    <col min="11" max="11" width="18.7109375" style="7" customWidth="1"/>
    <col min="12" max="12" width="18.7109375" style="7" hidden="1" customWidth="1"/>
    <col min="13" max="16384" width="9.7109375" style="7" customWidth="1"/>
  </cols>
  <sheetData>
    <row r="1" spans="1:12" s="3" customFormat="1" ht="15" customHeight="1">
      <c r="A1" s="17" t="s">
        <v>16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</row>
    <row r="2" spans="1:12" s="3" customFormat="1" ht="15" customHeight="1">
      <c r="A2" s="18" t="s">
        <v>17</v>
      </c>
      <c r="B2" s="1"/>
      <c r="C2" s="1"/>
      <c r="D2" s="1"/>
      <c r="E2" s="2"/>
      <c r="F2" s="1"/>
      <c r="G2" s="1"/>
      <c r="H2" s="1"/>
      <c r="I2" s="1"/>
      <c r="J2" s="1"/>
      <c r="K2" s="1"/>
      <c r="L2" s="1"/>
    </row>
    <row r="3" spans="1:12" s="3" customFormat="1" ht="15" customHeight="1">
      <c r="A3" s="22" t="s">
        <v>18</v>
      </c>
      <c r="B3" s="1"/>
      <c r="C3" s="1"/>
      <c r="D3" s="1"/>
      <c r="E3" s="2"/>
      <c r="F3" s="1"/>
      <c r="G3" s="1"/>
      <c r="H3" s="1"/>
      <c r="I3" s="1"/>
      <c r="J3" s="1"/>
      <c r="K3" s="1"/>
      <c r="L3" s="1"/>
    </row>
    <row r="4" spans="1:12" s="3" customFormat="1" ht="15" customHeight="1">
      <c r="A4" s="22" t="s">
        <v>19</v>
      </c>
      <c r="B4" s="1"/>
      <c r="C4" s="1"/>
      <c r="D4" s="1"/>
      <c r="E4" s="2"/>
      <c r="F4" s="1"/>
      <c r="G4" s="1"/>
      <c r="H4" s="1"/>
      <c r="I4" s="1"/>
      <c r="J4" s="1"/>
      <c r="K4" s="1"/>
      <c r="L4" s="1"/>
    </row>
    <row r="5" spans="1:12" s="3" customFormat="1" ht="15" customHeight="1">
      <c r="A5" s="22" t="s">
        <v>20</v>
      </c>
      <c r="B5" s="1"/>
      <c r="C5" s="1"/>
      <c r="D5" s="1"/>
      <c r="E5" s="2"/>
      <c r="F5" s="1"/>
      <c r="G5" s="1"/>
      <c r="H5" s="1"/>
      <c r="I5" s="1"/>
      <c r="J5" s="1"/>
      <c r="K5" s="1"/>
      <c r="L5" s="1"/>
    </row>
    <row r="6" spans="1:12" s="3" customFormat="1" ht="15" customHeight="1">
      <c r="A6" s="22" t="s">
        <v>21</v>
      </c>
      <c r="B6" s="1"/>
      <c r="C6" s="1"/>
      <c r="D6" s="1"/>
      <c r="E6" s="2"/>
      <c r="F6" s="1"/>
      <c r="G6" s="1"/>
      <c r="H6" s="1"/>
      <c r="I6" s="1"/>
      <c r="J6" s="1"/>
      <c r="K6" s="1"/>
      <c r="L6" s="1"/>
    </row>
    <row r="7" spans="1:12" s="3" customFormat="1" ht="15" customHeight="1">
      <c r="A7" s="22" t="s">
        <v>22</v>
      </c>
      <c r="B7" s="1"/>
      <c r="C7" s="1"/>
      <c r="D7" s="1"/>
      <c r="E7" s="2"/>
      <c r="F7" s="1"/>
      <c r="G7" s="1"/>
      <c r="H7" s="1"/>
      <c r="I7" s="1"/>
      <c r="J7" s="1"/>
      <c r="K7" s="1"/>
      <c r="L7" s="1"/>
    </row>
    <row r="8" spans="1:12" s="3" customFormat="1" ht="15" customHeight="1">
      <c r="A8" s="22" t="s">
        <v>23</v>
      </c>
      <c r="B8" s="1"/>
      <c r="C8" s="1"/>
      <c r="D8" s="1"/>
      <c r="E8" s="2"/>
      <c r="F8" s="1"/>
      <c r="G8" s="1"/>
      <c r="H8" s="1"/>
      <c r="I8" s="1"/>
      <c r="J8" s="1"/>
      <c r="K8" s="1"/>
      <c r="L8" s="1"/>
    </row>
    <row r="9" spans="1:12" s="3" customFormat="1" ht="15" customHeight="1">
      <c r="A9" s="22" t="s">
        <v>24</v>
      </c>
      <c r="B9" s="1"/>
      <c r="C9" s="1"/>
      <c r="D9" s="1"/>
      <c r="E9" s="2"/>
      <c r="F9" s="1"/>
      <c r="G9" s="1"/>
      <c r="H9" s="1"/>
      <c r="I9" s="1"/>
      <c r="J9" s="1"/>
      <c r="K9" s="1"/>
      <c r="L9" s="1"/>
    </row>
    <row r="10" spans="1:12" s="3" customFormat="1" ht="15" customHeight="1">
      <c r="A10" s="22" t="s">
        <v>25</v>
      </c>
      <c r="B10" s="1"/>
      <c r="C10" s="1"/>
      <c r="D10" s="1"/>
      <c r="E10" s="2"/>
      <c r="F10" s="1"/>
      <c r="G10" s="1"/>
      <c r="H10" s="1"/>
      <c r="I10" s="1"/>
      <c r="J10" s="1"/>
      <c r="K10" s="1"/>
      <c r="L10" s="1"/>
    </row>
    <row r="11" spans="1:12" s="3" customFormat="1" ht="15" customHeight="1">
      <c r="A11" s="22" t="s">
        <v>26</v>
      </c>
      <c r="B11" s="1"/>
      <c r="C11" s="1"/>
      <c r="D11" s="1"/>
      <c r="E11" s="2"/>
      <c r="F11" s="1"/>
      <c r="G11" s="1"/>
      <c r="H11" s="1"/>
      <c r="I11" s="1"/>
      <c r="J11" s="1"/>
      <c r="K11" s="1"/>
      <c r="L11" s="1"/>
    </row>
    <row r="12" spans="1:12" s="3" customFormat="1" ht="15" customHeight="1">
      <c r="A12" s="22" t="s">
        <v>27</v>
      </c>
      <c r="B12" s="1"/>
      <c r="C12" s="1"/>
      <c r="D12" s="1"/>
      <c r="E12" s="2"/>
      <c r="F12" s="1"/>
      <c r="G12" s="1"/>
      <c r="H12" s="1"/>
      <c r="I12" s="1"/>
      <c r="J12" s="1"/>
      <c r="K12" s="1"/>
      <c r="L12" s="1"/>
    </row>
    <row r="13" spans="1:12" s="3" customFormat="1" ht="15" customHeight="1">
      <c r="A13" s="22" t="s">
        <v>28</v>
      </c>
      <c r="B13" s="1"/>
      <c r="C13" s="1"/>
      <c r="D13" s="1"/>
      <c r="E13" s="2"/>
      <c r="F13" s="1"/>
      <c r="G13" s="1"/>
      <c r="H13" s="1"/>
      <c r="I13" s="1"/>
      <c r="J13" s="1"/>
      <c r="K13" s="1"/>
      <c r="L13" s="1"/>
    </row>
    <row r="14" spans="1:12" s="3" customFormat="1" ht="15" customHeight="1">
      <c r="A14" s="22" t="s">
        <v>29</v>
      </c>
      <c r="B14" s="1"/>
      <c r="C14" s="1"/>
      <c r="D14" s="1"/>
      <c r="E14" s="2"/>
      <c r="F14" s="1"/>
      <c r="G14" s="1"/>
      <c r="H14" s="1"/>
      <c r="I14" s="1"/>
      <c r="J14" s="1"/>
      <c r="K14" s="1"/>
      <c r="L14" s="1"/>
    </row>
    <row r="15" spans="1:12" s="3" customFormat="1" ht="15" customHeight="1">
      <c r="A15" s="17" t="s">
        <v>30</v>
      </c>
      <c r="B15" s="1"/>
      <c r="C15" s="1"/>
      <c r="D15" s="1"/>
      <c r="E15" s="2"/>
      <c r="F15" s="1"/>
      <c r="G15" s="1"/>
      <c r="H15" s="1"/>
      <c r="I15" s="1"/>
      <c r="J15" s="1"/>
      <c r="K15" s="1"/>
      <c r="L15" s="1"/>
    </row>
    <row r="16" spans="1:12" ht="15" customHeight="1">
      <c r="A16" s="4" t="s">
        <v>15</v>
      </c>
      <c r="B16" s="4"/>
      <c r="C16" s="5"/>
      <c r="D16" s="5"/>
      <c r="E16" s="6"/>
      <c r="F16" s="5"/>
      <c r="G16" s="5"/>
      <c r="H16" s="5"/>
      <c r="I16" s="5"/>
      <c r="J16" s="5"/>
      <c r="K16" s="5"/>
      <c r="L16" s="5"/>
    </row>
    <row r="17" spans="1:12" ht="21.75" customHeight="1">
      <c r="A17" s="4"/>
      <c r="B17" s="4"/>
      <c r="C17" s="4"/>
      <c r="D17" s="4"/>
      <c r="E17" s="58"/>
      <c r="F17" s="58"/>
      <c r="G17" s="9"/>
      <c r="H17" s="10"/>
      <c r="I17" s="10" t="s">
        <v>155</v>
      </c>
      <c r="J17" s="10"/>
      <c r="K17" s="10"/>
      <c r="L17" s="10"/>
    </row>
    <row r="18" spans="1:12" ht="21.75" customHeight="1">
      <c r="A18" s="4"/>
      <c r="B18" s="4"/>
      <c r="C18" s="4"/>
      <c r="D18" s="4"/>
      <c r="E18" s="58"/>
      <c r="F18" s="58"/>
      <c r="G18" s="9" t="s">
        <v>152</v>
      </c>
      <c r="H18" s="10"/>
      <c r="I18" s="10" t="s">
        <v>156</v>
      </c>
      <c r="J18" s="10"/>
      <c r="K18" s="10"/>
      <c r="L18" s="10"/>
    </row>
    <row r="19" spans="1:12" ht="21.75" customHeight="1">
      <c r="A19" s="4"/>
      <c r="B19" s="4"/>
      <c r="C19" s="4"/>
      <c r="D19" s="4"/>
      <c r="E19" s="58" t="s">
        <v>150</v>
      </c>
      <c r="F19" s="58"/>
      <c r="G19" s="9" t="s">
        <v>153</v>
      </c>
      <c r="H19" s="10"/>
      <c r="I19" s="10" t="s">
        <v>157</v>
      </c>
      <c r="J19" s="10"/>
      <c r="K19" s="10" t="s">
        <v>158</v>
      </c>
      <c r="L19" s="10"/>
    </row>
    <row r="20" spans="1:12" ht="21.75" customHeight="1">
      <c r="A20" s="4"/>
      <c r="B20" s="4"/>
      <c r="C20" s="10"/>
      <c r="D20" s="10"/>
      <c r="E20" s="58" t="s">
        <v>151</v>
      </c>
      <c r="F20" s="58"/>
      <c r="G20" s="10" t="s">
        <v>154</v>
      </c>
      <c r="H20" s="10"/>
      <c r="I20" s="10" t="s">
        <v>154</v>
      </c>
      <c r="J20" s="10"/>
      <c r="K20" s="10" t="s">
        <v>159</v>
      </c>
      <c r="L20" s="10"/>
    </row>
    <row r="21" spans="1:12" ht="13.5" customHeight="1">
      <c r="A21" s="4" t="s">
        <v>0</v>
      </c>
      <c r="B21" s="4"/>
      <c r="C21" s="4"/>
      <c r="D21" s="4"/>
      <c r="E21" s="11" t="s">
        <v>1</v>
      </c>
      <c r="F21" s="4" t="s">
        <v>2</v>
      </c>
      <c r="G21" s="11" t="s">
        <v>1</v>
      </c>
      <c r="H21" s="4" t="s">
        <v>2</v>
      </c>
      <c r="I21" s="11" t="s">
        <v>1</v>
      </c>
      <c r="J21" s="4" t="s">
        <v>2</v>
      </c>
      <c r="K21" s="11" t="s">
        <v>1</v>
      </c>
      <c r="L21" s="4" t="s">
        <v>2</v>
      </c>
    </row>
    <row r="22" spans="1:12" ht="13.5" customHeight="1">
      <c r="A22" s="4"/>
      <c r="B22" s="4"/>
      <c r="C22" s="10" t="s">
        <v>3</v>
      </c>
      <c r="D22" s="4"/>
      <c r="E22" s="8" t="s">
        <v>4</v>
      </c>
      <c r="F22" s="10" t="s">
        <v>5</v>
      </c>
      <c r="G22" s="8" t="s">
        <v>4</v>
      </c>
      <c r="H22" s="10" t="s">
        <v>5</v>
      </c>
      <c r="I22" s="8" t="s">
        <v>4</v>
      </c>
      <c r="J22" s="10" t="s">
        <v>5</v>
      </c>
      <c r="K22" s="8" t="s">
        <v>4</v>
      </c>
      <c r="L22" s="10" t="s">
        <v>5</v>
      </c>
    </row>
    <row r="23" spans="1:12" ht="13.5" customHeight="1">
      <c r="A23" s="10" t="s">
        <v>6</v>
      </c>
      <c r="B23" s="10" t="s">
        <v>7</v>
      </c>
      <c r="C23" s="10" t="s">
        <v>8</v>
      </c>
      <c r="D23" s="10" t="s">
        <v>9</v>
      </c>
      <c r="E23" s="8" t="s">
        <v>10</v>
      </c>
      <c r="F23" s="10" t="s">
        <v>11</v>
      </c>
      <c r="G23" s="8" t="s">
        <v>10</v>
      </c>
      <c r="H23" s="10" t="s">
        <v>11</v>
      </c>
      <c r="I23" s="8" t="s">
        <v>10</v>
      </c>
      <c r="J23" s="10" t="s">
        <v>11</v>
      </c>
      <c r="K23" s="8" t="s">
        <v>10</v>
      </c>
      <c r="L23" s="10" t="s">
        <v>11</v>
      </c>
    </row>
    <row r="24" spans="1:12" ht="13.5" customHeight="1">
      <c r="A24" s="4" t="s">
        <v>12</v>
      </c>
      <c r="B24" s="4"/>
      <c r="C24" s="4"/>
      <c r="D24" s="4"/>
      <c r="E24" s="11" t="s">
        <v>1</v>
      </c>
      <c r="F24" s="12" t="s">
        <v>13</v>
      </c>
      <c r="G24" s="11" t="s">
        <v>1</v>
      </c>
      <c r="H24" s="12" t="s">
        <v>13</v>
      </c>
      <c r="I24" s="11" t="s">
        <v>1</v>
      </c>
      <c r="J24" s="12" t="s">
        <v>13</v>
      </c>
      <c r="K24" s="11" t="s">
        <v>1</v>
      </c>
      <c r="L24" s="12" t="s">
        <v>13</v>
      </c>
    </row>
    <row r="25" spans="1:12" ht="15.75">
      <c r="A25" s="19"/>
      <c r="B25" s="21"/>
      <c r="C25" s="16"/>
      <c r="D25" s="20"/>
      <c r="E25" s="14"/>
      <c r="F25" s="13"/>
      <c r="G25" s="14"/>
      <c r="H25" s="14"/>
      <c r="I25" s="14"/>
      <c r="J25" s="14"/>
      <c r="K25" s="14"/>
      <c r="L25" s="14"/>
    </row>
    <row r="26" spans="1:12" ht="15.75">
      <c r="A26" s="22" t="s">
        <v>18</v>
      </c>
      <c r="B26" s="22"/>
      <c r="C26" s="22"/>
      <c r="D26" s="22"/>
      <c r="E26" s="22"/>
      <c r="F26" s="22"/>
      <c r="G26" s="14"/>
      <c r="H26" s="14"/>
      <c r="I26" s="14"/>
      <c r="J26" s="14"/>
      <c r="K26" s="14"/>
      <c r="L26" s="14"/>
    </row>
    <row r="27" spans="1:12" ht="15.75">
      <c r="A27" s="22" t="s">
        <v>19</v>
      </c>
      <c r="B27" s="22"/>
      <c r="C27" s="22"/>
      <c r="D27" s="22"/>
      <c r="E27" s="22"/>
      <c r="F27" s="22"/>
      <c r="G27" s="14"/>
      <c r="H27" s="14"/>
      <c r="I27" s="14"/>
      <c r="J27" s="14"/>
      <c r="K27" s="14"/>
      <c r="L27" s="14"/>
    </row>
    <row r="28" spans="1:12" ht="15.75">
      <c r="A28" s="22" t="s">
        <v>20</v>
      </c>
      <c r="B28" s="22"/>
      <c r="C28" s="22"/>
      <c r="D28" s="22"/>
      <c r="E28" s="22"/>
      <c r="F28" s="22"/>
      <c r="G28" s="14"/>
      <c r="H28" s="14"/>
      <c r="I28" s="14"/>
      <c r="J28" s="14"/>
      <c r="K28" s="14"/>
      <c r="L28" s="14"/>
    </row>
    <row r="29" spans="1:12" ht="15.75">
      <c r="A29" s="22" t="s">
        <v>21</v>
      </c>
      <c r="B29" s="22"/>
      <c r="C29" s="22"/>
      <c r="D29" s="22"/>
      <c r="E29" s="22"/>
      <c r="F29" s="22"/>
      <c r="G29" s="14"/>
      <c r="H29" s="14"/>
      <c r="I29" s="14"/>
      <c r="J29" s="14"/>
      <c r="K29" s="14"/>
      <c r="L29" s="14"/>
    </row>
    <row r="30" spans="1:12" ht="15.75">
      <c r="A30" s="22" t="s">
        <v>22</v>
      </c>
      <c r="B30" s="22"/>
      <c r="C30" s="22"/>
      <c r="D30" s="22"/>
      <c r="E30" s="22"/>
      <c r="F30" s="22"/>
      <c r="G30" s="14"/>
      <c r="H30" s="14"/>
      <c r="I30" s="14"/>
      <c r="J30" s="14"/>
      <c r="K30" s="14"/>
      <c r="L30" s="14"/>
    </row>
    <row r="31" spans="1:6" ht="15.75">
      <c r="A31" s="22" t="s">
        <v>23</v>
      </c>
      <c r="B31" s="22"/>
      <c r="C31" s="22"/>
      <c r="D31" s="22"/>
      <c r="E31" s="22"/>
      <c r="F31" s="22"/>
    </row>
    <row r="32" spans="1:6" ht="15.75">
      <c r="A32" s="22" t="s">
        <v>24</v>
      </c>
      <c r="B32" s="22"/>
      <c r="C32" s="22"/>
      <c r="D32" s="22"/>
      <c r="E32" s="22"/>
      <c r="F32" s="22"/>
    </row>
    <row r="33" spans="1:6" ht="15.75">
      <c r="A33" s="22" t="s">
        <v>25</v>
      </c>
      <c r="B33" s="22"/>
      <c r="C33" s="22"/>
      <c r="D33" s="22"/>
      <c r="E33" s="22"/>
      <c r="F33" s="22"/>
    </row>
    <row r="34" spans="1:6" ht="15.75">
      <c r="A34" s="22" t="s">
        <v>26</v>
      </c>
      <c r="B34" s="22"/>
      <c r="C34" s="22"/>
      <c r="D34" s="22"/>
      <c r="E34" s="22"/>
      <c r="F34" s="22"/>
    </row>
    <row r="35" spans="1:6" ht="15.75">
      <c r="A35" s="22" t="s">
        <v>27</v>
      </c>
      <c r="B35" s="22"/>
      <c r="C35" s="22"/>
      <c r="D35" s="22"/>
      <c r="E35" s="22"/>
      <c r="F35" s="22"/>
    </row>
    <row r="36" spans="1:6" ht="15.75">
      <c r="A36" s="22" t="s">
        <v>28</v>
      </c>
      <c r="B36" s="22"/>
      <c r="C36" s="22"/>
      <c r="D36" s="22"/>
      <c r="E36" s="22"/>
      <c r="F36" s="22"/>
    </row>
    <row r="37" spans="1:6" ht="15.75">
      <c r="A37" s="23" t="s">
        <v>31</v>
      </c>
      <c r="B37" s="22"/>
      <c r="C37" s="22"/>
      <c r="D37" s="22"/>
      <c r="E37" s="22"/>
      <c r="F37" s="22"/>
    </row>
    <row r="38" spans="1:6" ht="15.75">
      <c r="A38" s="22"/>
      <c r="B38" s="22"/>
      <c r="C38" s="22"/>
      <c r="D38" s="22"/>
      <c r="E38" s="22"/>
      <c r="F38" s="22"/>
    </row>
    <row r="39" spans="1:12" ht="31.5">
      <c r="A39" s="24">
        <v>10720</v>
      </c>
      <c r="B39" s="25" t="s">
        <v>32</v>
      </c>
      <c r="C39" s="26">
        <v>25</v>
      </c>
      <c r="D39" s="27" t="s">
        <v>33</v>
      </c>
      <c r="E39" s="14">
        <v>38</v>
      </c>
      <c r="F39" s="13">
        <f aca="true" t="shared" si="0" ref="F39:F101">ROUND(C39*E39,2)</f>
        <v>950</v>
      </c>
      <c r="G39" s="14">
        <v>38.75</v>
      </c>
      <c r="H39" s="14">
        <f>G39*C39</f>
        <v>968.75</v>
      </c>
      <c r="I39" s="14">
        <v>40</v>
      </c>
      <c r="J39" s="14">
        <f>I39*C39</f>
        <v>1000</v>
      </c>
      <c r="K39" s="14">
        <v>38</v>
      </c>
      <c r="L39" s="14">
        <f>K39*C39</f>
        <v>950</v>
      </c>
    </row>
    <row r="40" spans="1:6" s="56" customFormat="1" ht="15.75">
      <c r="A40" s="24"/>
      <c r="B40" s="46"/>
      <c r="C40" s="26"/>
      <c r="D40" s="27"/>
      <c r="E40" s="14"/>
      <c r="F40" s="13"/>
    </row>
    <row r="41" spans="1:12" ht="34.5" customHeight="1">
      <c r="A41" s="28">
        <v>10721</v>
      </c>
      <c r="B41" s="25" t="s">
        <v>34</v>
      </c>
      <c r="C41" s="26">
        <v>25</v>
      </c>
      <c r="D41" s="29" t="s">
        <v>33</v>
      </c>
      <c r="E41" s="14">
        <v>100</v>
      </c>
      <c r="F41" s="13">
        <f t="shared" si="0"/>
        <v>2500</v>
      </c>
      <c r="G41" s="14">
        <v>100</v>
      </c>
      <c r="H41" s="14">
        <f>G41*C41</f>
        <v>2500</v>
      </c>
      <c r="I41" s="14">
        <v>100</v>
      </c>
      <c r="J41" s="14">
        <f>I41*C41</f>
        <v>2500</v>
      </c>
      <c r="K41" s="14">
        <v>100</v>
      </c>
      <c r="L41" s="14">
        <f>K41*C41</f>
        <v>2500</v>
      </c>
    </row>
    <row r="42" spans="1:6" ht="15.75">
      <c r="A42" s="28"/>
      <c r="B42" s="46"/>
      <c r="C42" s="26"/>
      <c r="D42" s="29"/>
      <c r="E42" s="14"/>
      <c r="F42" s="13"/>
    </row>
    <row r="43" spans="1:12" ht="31.5">
      <c r="A43" s="30">
        <v>10801</v>
      </c>
      <c r="B43" s="57" t="s">
        <v>35</v>
      </c>
      <c r="C43" s="26">
        <v>200</v>
      </c>
      <c r="D43" s="32" t="s">
        <v>36</v>
      </c>
      <c r="E43" s="14">
        <v>4</v>
      </c>
      <c r="F43" s="13">
        <f t="shared" si="0"/>
        <v>800</v>
      </c>
      <c r="G43" s="14">
        <v>4</v>
      </c>
      <c r="H43" s="14">
        <f>G43*C43</f>
        <v>800</v>
      </c>
      <c r="I43" s="14">
        <v>10</v>
      </c>
      <c r="J43" s="14">
        <f>I43*C43</f>
        <v>2000</v>
      </c>
      <c r="K43" s="14">
        <v>8</v>
      </c>
      <c r="L43" s="14">
        <f>K43*C43</f>
        <v>1600</v>
      </c>
    </row>
    <row r="44" spans="1:6" ht="15.75">
      <c r="A44" s="30"/>
      <c r="B44" s="31"/>
      <c r="C44" s="26"/>
      <c r="D44" s="32"/>
      <c r="E44" s="14"/>
      <c r="F44" s="13"/>
    </row>
    <row r="45" spans="1:12" ht="15.75">
      <c r="A45" s="28">
        <v>20101</v>
      </c>
      <c r="B45" s="33" t="s">
        <v>37</v>
      </c>
      <c r="C45" s="26">
        <v>100</v>
      </c>
      <c r="D45" s="34" t="s">
        <v>38</v>
      </c>
      <c r="E45" s="14">
        <v>10</v>
      </c>
      <c r="F45" s="13">
        <f t="shared" si="0"/>
        <v>1000</v>
      </c>
      <c r="G45" s="14">
        <v>12</v>
      </c>
      <c r="H45" s="14">
        <f>G45*C45</f>
        <v>1200</v>
      </c>
      <c r="I45" s="14">
        <v>15</v>
      </c>
      <c r="J45" s="14">
        <f>I45*C45</f>
        <v>1500</v>
      </c>
      <c r="K45" s="14">
        <v>10</v>
      </c>
      <c r="L45" s="14">
        <f>K45*C45</f>
        <v>1000</v>
      </c>
    </row>
    <row r="46" spans="1:6" ht="15.75">
      <c r="A46" s="28"/>
      <c r="B46" s="33"/>
      <c r="C46" s="26"/>
      <c r="D46" s="34"/>
      <c r="E46" s="14"/>
      <c r="F46" s="13"/>
    </row>
    <row r="47" spans="1:12" ht="15.75">
      <c r="A47" s="35">
        <v>20202</v>
      </c>
      <c r="B47" s="36" t="s">
        <v>39</v>
      </c>
      <c r="C47" s="26">
        <v>50</v>
      </c>
      <c r="D47" s="34" t="s">
        <v>38</v>
      </c>
      <c r="E47" s="14">
        <v>10</v>
      </c>
      <c r="F47" s="13">
        <f t="shared" si="0"/>
        <v>500</v>
      </c>
      <c r="G47" s="14">
        <v>5.4</v>
      </c>
      <c r="H47" s="14">
        <f>G47*C47</f>
        <v>270</v>
      </c>
      <c r="I47" s="14">
        <v>20</v>
      </c>
      <c r="J47" s="14">
        <f>I47*C47</f>
        <v>1000</v>
      </c>
      <c r="K47" s="14">
        <v>6</v>
      </c>
      <c r="L47" s="14">
        <f>K47*C47</f>
        <v>300</v>
      </c>
    </row>
    <row r="48" spans="1:6" ht="15.75">
      <c r="A48" s="35"/>
      <c r="B48" s="36"/>
      <c r="C48" s="26"/>
      <c r="D48" s="34"/>
      <c r="E48" s="14"/>
      <c r="F48" s="13"/>
    </row>
    <row r="49" spans="1:12" ht="31.5">
      <c r="A49" s="28">
        <v>20312</v>
      </c>
      <c r="B49" s="33" t="s">
        <v>40</v>
      </c>
      <c r="C49" s="26">
        <v>1</v>
      </c>
      <c r="D49" s="34" t="s">
        <v>41</v>
      </c>
      <c r="E49" s="14">
        <v>400</v>
      </c>
      <c r="F49" s="13">
        <f t="shared" si="0"/>
        <v>400</v>
      </c>
      <c r="G49" s="14">
        <v>330</v>
      </c>
      <c r="H49" s="14">
        <f>G49*C49</f>
        <v>330</v>
      </c>
      <c r="I49" s="14">
        <v>300</v>
      </c>
      <c r="J49" s="14">
        <f>I49*C49</f>
        <v>300</v>
      </c>
      <c r="K49" s="14">
        <v>200</v>
      </c>
      <c r="L49" s="14">
        <f>K49*C49</f>
        <v>200</v>
      </c>
    </row>
    <row r="50" spans="1:6" ht="15.75">
      <c r="A50" s="28"/>
      <c r="B50" s="33"/>
      <c r="C50" s="26"/>
      <c r="D50" s="34"/>
      <c r="E50" s="14"/>
      <c r="F50" s="13"/>
    </row>
    <row r="51" spans="1:12" ht="15.75">
      <c r="A51" s="28">
        <v>20314</v>
      </c>
      <c r="B51" s="33" t="s">
        <v>42</v>
      </c>
      <c r="C51" s="26">
        <v>662</v>
      </c>
      <c r="D51" s="34" t="s">
        <v>36</v>
      </c>
      <c r="E51" s="14">
        <v>20</v>
      </c>
      <c r="F51" s="13">
        <f t="shared" si="0"/>
        <v>13240</v>
      </c>
      <c r="G51" s="14">
        <v>14.25</v>
      </c>
      <c r="H51" s="14">
        <f>G51*C51</f>
        <v>9433.5</v>
      </c>
      <c r="I51" s="14">
        <v>12</v>
      </c>
      <c r="J51" s="14">
        <f>I51*C51</f>
        <v>7944</v>
      </c>
      <c r="K51" s="14">
        <v>0.1</v>
      </c>
      <c r="L51" s="14">
        <f>K51*C51</f>
        <v>66.2</v>
      </c>
    </row>
    <row r="52" spans="1:6" ht="15.75">
      <c r="A52" s="28"/>
      <c r="B52" s="33"/>
      <c r="C52" s="26"/>
      <c r="D52" s="34"/>
      <c r="E52" s="14"/>
      <c r="F52" s="13"/>
    </row>
    <row r="53" spans="1:12" ht="31.5">
      <c r="A53" s="28">
        <v>20323</v>
      </c>
      <c r="B53" s="33" t="s">
        <v>43</v>
      </c>
      <c r="C53" s="26">
        <v>200</v>
      </c>
      <c r="D53" s="34" t="s">
        <v>44</v>
      </c>
      <c r="E53" s="14">
        <v>1.25</v>
      </c>
      <c r="F53" s="13">
        <f t="shared" si="0"/>
        <v>250</v>
      </c>
      <c r="G53" s="14">
        <v>1.1</v>
      </c>
      <c r="H53" s="14">
        <f>G53*C53</f>
        <v>220.00000000000003</v>
      </c>
      <c r="I53" s="14">
        <v>3</v>
      </c>
      <c r="J53" s="14">
        <f>I53*C53</f>
        <v>600</v>
      </c>
      <c r="K53" s="14">
        <v>1</v>
      </c>
      <c r="L53" s="14">
        <f>K53*C53</f>
        <v>200</v>
      </c>
    </row>
    <row r="54" spans="1:6" ht="15.75">
      <c r="A54" s="28"/>
      <c r="B54" s="33"/>
      <c r="C54" s="26"/>
      <c r="D54" s="34"/>
      <c r="E54" s="14"/>
      <c r="F54" s="13"/>
    </row>
    <row r="55" spans="1:12" ht="34.5" customHeight="1">
      <c r="A55" s="35">
        <v>30122</v>
      </c>
      <c r="B55" s="36" t="s">
        <v>45</v>
      </c>
      <c r="C55" s="26">
        <v>100</v>
      </c>
      <c r="D55" s="37" t="s">
        <v>36</v>
      </c>
      <c r="E55" s="14">
        <v>1.5</v>
      </c>
      <c r="F55" s="13">
        <f t="shared" si="0"/>
        <v>150</v>
      </c>
      <c r="G55" s="14">
        <v>1.6</v>
      </c>
      <c r="H55" s="14">
        <f>G55*C55</f>
        <v>160</v>
      </c>
      <c r="I55" s="14">
        <v>2</v>
      </c>
      <c r="J55" s="14">
        <f>I55*C55</f>
        <v>200</v>
      </c>
      <c r="K55" s="14">
        <v>1</v>
      </c>
      <c r="L55" s="14">
        <f>K55*C55</f>
        <v>100</v>
      </c>
    </row>
    <row r="56" spans="1:6" ht="15.75">
      <c r="A56" s="35"/>
      <c r="B56" s="36"/>
      <c r="C56" s="26"/>
      <c r="D56" s="37"/>
      <c r="E56" s="14"/>
      <c r="F56" s="13"/>
    </row>
    <row r="57" spans="1:12" ht="15.75">
      <c r="A57" s="28">
        <v>30201</v>
      </c>
      <c r="B57" s="22" t="s">
        <v>46</v>
      </c>
      <c r="C57" s="26">
        <v>50</v>
      </c>
      <c r="D57" s="34" t="s">
        <v>36</v>
      </c>
      <c r="E57" s="14">
        <v>25</v>
      </c>
      <c r="F57" s="13">
        <f t="shared" si="0"/>
        <v>1250</v>
      </c>
      <c r="G57" s="14">
        <v>13</v>
      </c>
      <c r="H57" s="14">
        <f>G57*C57</f>
        <v>650</v>
      </c>
      <c r="I57" s="14">
        <v>14</v>
      </c>
      <c r="J57" s="14">
        <f>I57*C57</f>
        <v>700</v>
      </c>
      <c r="K57" s="14">
        <v>10</v>
      </c>
      <c r="L57" s="14">
        <f>K57*C57</f>
        <v>500</v>
      </c>
    </row>
    <row r="58" spans="1:6" ht="15.75">
      <c r="A58" s="28"/>
      <c r="B58" s="22"/>
      <c r="C58" s="26"/>
      <c r="D58" s="34"/>
      <c r="E58" s="14"/>
      <c r="F58" s="13"/>
    </row>
    <row r="59" spans="1:12" ht="31.5">
      <c r="A59" s="35">
        <v>30209</v>
      </c>
      <c r="B59" s="36" t="s">
        <v>47</v>
      </c>
      <c r="C59" s="26">
        <v>50</v>
      </c>
      <c r="D59" s="37" t="s">
        <v>44</v>
      </c>
      <c r="E59" s="14">
        <v>8</v>
      </c>
      <c r="F59" s="13">
        <f t="shared" si="0"/>
        <v>400</v>
      </c>
      <c r="G59" s="14">
        <v>5.1</v>
      </c>
      <c r="H59" s="14">
        <f>G59*C59</f>
        <v>254.99999999999997</v>
      </c>
      <c r="I59" s="14">
        <v>6</v>
      </c>
      <c r="J59" s="14">
        <f>I59*C59</f>
        <v>300</v>
      </c>
      <c r="K59" s="14">
        <v>7.5</v>
      </c>
      <c r="L59" s="14">
        <f>K59*C59</f>
        <v>375</v>
      </c>
    </row>
    <row r="60" spans="1:6" ht="15.75">
      <c r="A60" s="35"/>
      <c r="B60" s="36"/>
      <c r="C60" s="26"/>
      <c r="D60" s="37"/>
      <c r="E60" s="14"/>
      <c r="F60" s="13"/>
    </row>
    <row r="61" spans="1:12" ht="15.75">
      <c r="A61" s="28">
        <v>30301</v>
      </c>
      <c r="B61" s="33" t="s">
        <v>48</v>
      </c>
      <c r="C61" s="26">
        <v>250</v>
      </c>
      <c r="D61" s="34" t="s">
        <v>44</v>
      </c>
      <c r="E61" s="14">
        <v>4</v>
      </c>
      <c r="F61" s="13">
        <f t="shared" si="0"/>
        <v>1000</v>
      </c>
      <c r="G61" s="14">
        <v>4.2</v>
      </c>
      <c r="H61" s="14">
        <f>G61*C61</f>
        <v>1050</v>
      </c>
      <c r="I61" s="14">
        <v>5</v>
      </c>
      <c r="J61" s="14">
        <f>I61*C61</f>
        <v>1250</v>
      </c>
      <c r="K61" s="14">
        <v>3</v>
      </c>
      <c r="L61" s="14">
        <f>K61*C61</f>
        <v>750</v>
      </c>
    </row>
    <row r="62" spans="1:6" ht="15.75">
      <c r="A62" s="28"/>
      <c r="B62" s="33"/>
      <c r="C62" s="26"/>
      <c r="D62" s="34"/>
      <c r="E62" s="14"/>
      <c r="F62" s="13"/>
    </row>
    <row r="63" spans="1:12" ht="31.5">
      <c r="A63" s="28">
        <v>30302</v>
      </c>
      <c r="B63" s="33" t="s">
        <v>49</v>
      </c>
      <c r="C63" s="26">
        <v>500</v>
      </c>
      <c r="D63" s="34" t="s">
        <v>44</v>
      </c>
      <c r="E63" s="14">
        <v>5</v>
      </c>
      <c r="F63" s="13">
        <f t="shared" si="0"/>
        <v>2500</v>
      </c>
      <c r="G63" s="14">
        <v>4.7</v>
      </c>
      <c r="H63" s="14">
        <f>G63*C63</f>
        <v>2350</v>
      </c>
      <c r="I63" s="14">
        <v>5.25</v>
      </c>
      <c r="J63" s="14">
        <f>I63*C63</f>
        <v>2625</v>
      </c>
      <c r="K63" s="14">
        <v>3</v>
      </c>
      <c r="L63" s="14">
        <f>K63*C63</f>
        <v>1500</v>
      </c>
    </row>
    <row r="64" spans="1:6" ht="15.75">
      <c r="A64" s="28"/>
      <c r="B64" s="33"/>
      <c r="C64" s="26"/>
      <c r="D64" s="34"/>
      <c r="E64" s="14"/>
      <c r="F64" s="13"/>
    </row>
    <row r="65" spans="1:12" ht="15.75">
      <c r="A65" s="28">
        <v>30330</v>
      </c>
      <c r="B65" s="33" t="s">
        <v>50</v>
      </c>
      <c r="C65" s="26">
        <v>25</v>
      </c>
      <c r="D65" s="34" t="s">
        <v>36</v>
      </c>
      <c r="E65" s="14">
        <v>22</v>
      </c>
      <c r="F65" s="13">
        <f t="shared" si="0"/>
        <v>550</v>
      </c>
      <c r="G65" s="14">
        <v>20.5</v>
      </c>
      <c r="H65" s="14">
        <f>G65*C65</f>
        <v>512.5</v>
      </c>
      <c r="I65" s="14">
        <v>25</v>
      </c>
      <c r="J65" s="14">
        <f>I65*C65</f>
        <v>625</v>
      </c>
      <c r="K65" s="14">
        <v>10</v>
      </c>
      <c r="L65" s="14">
        <f>K65*C65</f>
        <v>250</v>
      </c>
    </row>
    <row r="66" spans="1:6" ht="15.75">
      <c r="A66" s="28"/>
      <c r="B66" s="33"/>
      <c r="C66" s="26"/>
      <c r="D66" s="34"/>
      <c r="E66" s="14"/>
      <c r="F66" s="13"/>
    </row>
    <row r="67" spans="1:12" ht="31.5">
      <c r="A67" s="28">
        <v>30340</v>
      </c>
      <c r="B67" s="33" t="s">
        <v>51</v>
      </c>
      <c r="C67" s="26">
        <v>304</v>
      </c>
      <c r="D67" s="34" t="s">
        <v>44</v>
      </c>
      <c r="E67" s="14">
        <v>5</v>
      </c>
      <c r="F67" s="13">
        <f t="shared" si="0"/>
        <v>1520</v>
      </c>
      <c r="G67" s="14">
        <v>5.3</v>
      </c>
      <c r="H67" s="14">
        <f>G67*C67</f>
        <v>1611.2</v>
      </c>
      <c r="I67" s="14">
        <v>6</v>
      </c>
      <c r="J67" s="14">
        <f>I67*C67</f>
        <v>1824</v>
      </c>
      <c r="K67" s="14">
        <v>3</v>
      </c>
      <c r="L67" s="14">
        <f>K67*C67</f>
        <v>912</v>
      </c>
    </row>
    <row r="68" spans="1:6" ht="15.75">
      <c r="A68" s="28"/>
      <c r="B68" s="33"/>
      <c r="C68" s="26"/>
      <c r="D68" s="34"/>
      <c r="E68" s="14"/>
      <c r="F68" s="13"/>
    </row>
    <row r="69" spans="1:12" ht="34.5" customHeight="1">
      <c r="A69" s="35">
        <v>40102</v>
      </c>
      <c r="B69" s="36" t="s">
        <v>52</v>
      </c>
      <c r="C69" s="26">
        <v>100</v>
      </c>
      <c r="D69" s="37" t="s">
        <v>53</v>
      </c>
      <c r="E69" s="14">
        <v>12</v>
      </c>
      <c r="F69" s="13">
        <f t="shared" si="0"/>
        <v>1200</v>
      </c>
      <c r="G69" s="14">
        <v>13</v>
      </c>
      <c r="H69" s="14">
        <f>G69*C69</f>
        <v>1300</v>
      </c>
      <c r="I69" s="14">
        <v>15</v>
      </c>
      <c r="J69" s="14">
        <f>I69*C69</f>
        <v>1500</v>
      </c>
      <c r="K69" s="14">
        <v>6</v>
      </c>
      <c r="L69" s="14">
        <f>K69*C69</f>
        <v>600</v>
      </c>
    </row>
    <row r="70" spans="1:6" ht="15.75">
      <c r="A70" s="35"/>
      <c r="B70" s="36"/>
      <c r="C70" s="26"/>
      <c r="D70" s="37"/>
      <c r="E70" s="14"/>
      <c r="F70" s="13"/>
    </row>
    <row r="71" spans="1:12" ht="31.5">
      <c r="A71" s="28">
        <v>40251</v>
      </c>
      <c r="B71" s="36" t="s">
        <v>54</v>
      </c>
      <c r="C71" s="26">
        <v>1000</v>
      </c>
      <c r="D71" s="34" t="s">
        <v>36</v>
      </c>
      <c r="E71" s="14">
        <v>3</v>
      </c>
      <c r="F71" s="13">
        <f t="shared" si="0"/>
        <v>3000</v>
      </c>
      <c r="G71" s="14">
        <v>3.2</v>
      </c>
      <c r="H71" s="14">
        <f>G71*C71</f>
        <v>3200</v>
      </c>
      <c r="I71" s="14">
        <v>6</v>
      </c>
      <c r="J71" s="14">
        <f>I71*C71</f>
        <v>6000</v>
      </c>
      <c r="K71" s="14">
        <v>3</v>
      </c>
      <c r="L71" s="14">
        <f>K71*C71</f>
        <v>3000</v>
      </c>
    </row>
    <row r="72" spans="1:6" ht="15.75">
      <c r="A72" s="28"/>
      <c r="B72" s="36"/>
      <c r="C72" s="26"/>
      <c r="D72" s="34"/>
      <c r="E72" s="14"/>
      <c r="F72" s="13"/>
    </row>
    <row r="73" spans="1:12" ht="31.5">
      <c r="A73" s="28">
        <v>40362</v>
      </c>
      <c r="B73" s="36" t="s">
        <v>55</v>
      </c>
      <c r="C73" s="26">
        <v>47</v>
      </c>
      <c r="D73" s="34" t="s">
        <v>41</v>
      </c>
      <c r="E73" s="14">
        <v>350</v>
      </c>
      <c r="F73" s="13">
        <f t="shared" si="0"/>
        <v>16450</v>
      </c>
      <c r="G73" s="14">
        <v>410</v>
      </c>
      <c r="H73" s="14">
        <f>G73*C73</f>
        <v>19270</v>
      </c>
      <c r="I73" s="14">
        <v>425</v>
      </c>
      <c r="J73" s="14">
        <f>I73*C73</f>
        <v>19975</v>
      </c>
      <c r="K73" s="14">
        <v>400</v>
      </c>
      <c r="L73" s="14">
        <f>K73*C73</f>
        <v>18800</v>
      </c>
    </row>
    <row r="74" spans="1:6" ht="15.75">
      <c r="A74" s="28"/>
      <c r="B74" s="36"/>
      <c r="C74" s="26"/>
      <c r="D74" s="34"/>
      <c r="E74" s="14"/>
      <c r="F74" s="13"/>
    </row>
    <row r="75" spans="1:12" ht="31.5">
      <c r="A75" s="28">
        <v>40363</v>
      </c>
      <c r="B75" s="33" t="s">
        <v>56</v>
      </c>
      <c r="C75" s="26">
        <v>1</v>
      </c>
      <c r="D75" s="34" t="s">
        <v>41</v>
      </c>
      <c r="E75" s="14">
        <v>450</v>
      </c>
      <c r="F75" s="13">
        <f t="shared" si="0"/>
        <v>450</v>
      </c>
      <c r="G75" s="14">
        <v>420</v>
      </c>
      <c r="H75" s="14">
        <f>G75*C75</f>
        <v>420</v>
      </c>
      <c r="I75" s="14">
        <v>450</v>
      </c>
      <c r="J75" s="14">
        <f>I75*C75</f>
        <v>450</v>
      </c>
      <c r="K75" s="14">
        <v>450</v>
      </c>
      <c r="L75" s="14">
        <f>K75*C75</f>
        <v>450</v>
      </c>
    </row>
    <row r="76" spans="1:6" ht="15.75">
      <c r="A76" s="28"/>
      <c r="B76" s="33"/>
      <c r="C76" s="26"/>
      <c r="D76" s="34"/>
      <c r="E76" s="14"/>
      <c r="F76" s="13"/>
    </row>
    <row r="77" spans="1:12" ht="31.5">
      <c r="A77" s="28">
        <v>40364</v>
      </c>
      <c r="B77" s="33" t="s">
        <v>57</v>
      </c>
      <c r="C77" s="26">
        <v>12</v>
      </c>
      <c r="D77" s="34" t="s">
        <v>41</v>
      </c>
      <c r="E77" s="14">
        <v>400</v>
      </c>
      <c r="F77" s="13">
        <f t="shared" si="0"/>
        <v>4800</v>
      </c>
      <c r="G77" s="14">
        <v>340</v>
      </c>
      <c r="H77" s="14">
        <f>G77*C77</f>
        <v>4080</v>
      </c>
      <c r="I77" s="14">
        <v>350</v>
      </c>
      <c r="J77" s="14">
        <f>I77*C77</f>
        <v>4200</v>
      </c>
      <c r="K77" s="14">
        <v>300</v>
      </c>
      <c r="L77" s="14">
        <f>K77*C77</f>
        <v>3600</v>
      </c>
    </row>
    <row r="78" spans="1:6" ht="15.75">
      <c r="A78" s="28"/>
      <c r="B78" s="33"/>
      <c r="C78" s="26"/>
      <c r="D78" s="34"/>
      <c r="E78" s="14"/>
      <c r="F78" s="13"/>
    </row>
    <row r="79" spans="1:12" ht="31.5">
      <c r="A79" s="28">
        <v>40365</v>
      </c>
      <c r="B79" s="33" t="s">
        <v>58</v>
      </c>
      <c r="C79" s="26">
        <v>1</v>
      </c>
      <c r="D79" s="34" t="s">
        <v>41</v>
      </c>
      <c r="E79" s="14">
        <v>550</v>
      </c>
      <c r="F79" s="13">
        <f t="shared" si="0"/>
        <v>550</v>
      </c>
      <c r="G79" s="14">
        <v>720</v>
      </c>
      <c r="H79" s="14">
        <f>G79*C79</f>
        <v>720</v>
      </c>
      <c r="I79" s="14">
        <v>500</v>
      </c>
      <c r="J79" s="14">
        <f>I79*C79</f>
        <v>500</v>
      </c>
      <c r="K79" s="14">
        <v>500</v>
      </c>
      <c r="L79" s="14">
        <f>K79*C79</f>
        <v>500</v>
      </c>
    </row>
    <row r="80" spans="1:6" ht="15.75">
      <c r="A80" s="28"/>
      <c r="B80" s="33"/>
      <c r="C80" s="26"/>
      <c r="D80" s="34"/>
      <c r="E80" s="14"/>
      <c r="F80" s="13"/>
    </row>
    <row r="81" spans="1:12" ht="15.75">
      <c r="A81" s="28">
        <v>40366</v>
      </c>
      <c r="B81" s="33" t="s">
        <v>59</v>
      </c>
      <c r="C81" s="26">
        <v>4</v>
      </c>
      <c r="D81" s="34" t="s">
        <v>41</v>
      </c>
      <c r="E81" s="14">
        <v>900</v>
      </c>
      <c r="F81" s="13">
        <f t="shared" si="0"/>
        <v>3600</v>
      </c>
      <c r="G81" s="14">
        <v>1300</v>
      </c>
      <c r="H81" s="14">
        <f>G81*C81</f>
        <v>5200</v>
      </c>
      <c r="I81" s="14">
        <v>1200</v>
      </c>
      <c r="J81" s="14">
        <f>I81*C81</f>
        <v>4800</v>
      </c>
      <c r="K81" s="14">
        <v>1200</v>
      </c>
      <c r="L81" s="14">
        <f>K81*C81</f>
        <v>4800</v>
      </c>
    </row>
    <row r="82" spans="1:6" ht="15.75">
      <c r="A82" s="28"/>
      <c r="B82" s="33"/>
      <c r="C82" s="26"/>
      <c r="D82" s="34"/>
      <c r="E82" s="14"/>
      <c r="F82" s="13"/>
    </row>
    <row r="83" spans="1:12" ht="31.5">
      <c r="A83" s="28">
        <v>40367</v>
      </c>
      <c r="B83" s="33" t="s">
        <v>60</v>
      </c>
      <c r="C83" s="26">
        <v>100</v>
      </c>
      <c r="D83" s="34" t="s">
        <v>41</v>
      </c>
      <c r="E83" s="14">
        <v>225</v>
      </c>
      <c r="F83" s="13">
        <f t="shared" si="0"/>
        <v>22500</v>
      </c>
      <c r="G83" s="14">
        <v>180</v>
      </c>
      <c r="H83" s="14">
        <f>G83*C83</f>
        <v>18000</v>
      </c>
      <c r="I83" s="14">
        <v>100</v>
      </c>
      <c r="J83" s="14">
        <f>I83*C83</f>
        <v>10000</v>
      </c>
      <c r="K83" s="14">
        <v>250</v>
      </c>
      <c r="L83" s="14">
        <f>K83*C83</f>
        <v>25000</v>
      </c>
    </row>
    <row r="84" spans="1:6" ht="15.75">
      <c r="A84" s="28"/>
      <c r="B84" s="33"/>
      <c r="C84" s="26"/>
      <c r="D84" s="34"/>
      <c r="E84" s="14"/>
      <c r="F84" s="13"/>
    </row>
    <row r="85" spans="1:12" ht="31.5">
      <c r="A85" s="28">
        <v>40368</v>
      </c>
      <c r="B85" s="33" t="s">
        <v>61</v>
      </c>
      <c r="C85" s="26">
        <v>3</v>
      </c>
      <c r="D85" s="34" t="s">
        <v>41</v>
      </c>
      <c r="E85" s="14">
        <v>175</v>
      </c>
      <c r="F85" s="13">
        <f t="shared" si="0"/>
        <v>525</v>
      </c>
      <c r="G85" s="14">
        <v>180</v>
      </c>
      <c r="H85" s="14">
        <f>G85*C85</f>
        <v>540</v>
      </c>
      <c r="I85" s="14">
        <v>450</v>
      </c>
      <c r="J85" s="14">
        <f>I85*C85</f>
        <v>1350</v>
      </c>
      <c r="K85" s="14">
        <v>250</v>
      </c>
      <c r="L85" s="14">
        <f>K85*C85</f>
        <v>750</v>
      </c>
    </row>
    <row r="86" spans="1:6" ht="15.75">
      <c r="A86" s="28"/>
      <c r="B86" s="33"/>
      <c r="C86" s="26"/>
      <c r="D86" s="34"/>
      <c r="E86" s="14"/>
      <c r="F86" s="13"/>
    </row>
    <row r="87" spans="1:12" ht="31.5">
      <c r="A87" s="28">
        <v>40369</v>
      </c>
      <c r="B87" s="33" t="s">
        <v>62</v>
      </c>
      <c r="C87" s="26">
        <v>5</v>
      </c>
      <c r="D87" s="34" t="s">
        <v>41</v>
      </c>
      <c r="E87" s="14">
        <v>70</v>
      </c>
      <c r="F87" s="13">
        <f t="shared" si="0"/>
        <v>350</v>
      </c>
      <c r="G87" s="14">
        <v>51</v>
      </c>
      <c r="H87" s="14">
        <f>G87*C87</f>
        <v>255</v>
      </c>
      <c r="I87" s="14">
        <v>75</v>
      </c>
      <c r="J87" s="14">
        <f>I87*C87</f>
        <v>375</v>
      </c>
      <c r="K87" s="14">
        <v>50</v>
      </c>
      <c r="L87" s="14">
        <f>K87*C87</f>
        <v>250</v>
      </c>
    </row>
    <row r="88" spans="1:6" ht="15.75">
      <c r="A88" s="28"/>
      <c r="B88" s="33"/>
      <c r="C88" s="26"/>
      <c r="D88" s="34"/>
      <c r="E88" s="14"/>
      <c r="F88" s="13"/>
    </row>
    <row r="89" spans="1:12" ht="31.5">
      <c r="A89" s="28">
        <v>40371</v>
      </c>
      <c r="B89" s="33" t="s">
        <v>63</v>
      </c>
      <c r="C89" s="26">
        <v>1</v>
      </c>
      <c r="D89" s="34" t="s">
        <v>41</v>
      </c>
      <c r="E89" s="14">
        <v>700</v>
      </c>
      <c r="F89" s="13">
        <f t="shared" si="0"/>
        <v>700</v>
      </c>
      <c r="G89" s="14">
        <v>770</v>
      </c>
      <c r="H89" s="14">
        <f>G89*C89</f>
        <v>770</v>
      </c>
      <c r="I89" s="14">
        <v>750</v>
      </c>
      <c r="J89" s="14">
        <f>I89*C89</f>
        <v>750</v>
      </c>
      <c r="K89" s="14">
        <v>600</v>
      </c>
      <c r="L89" s="14">
        <f>K89*C89</f>
        <v>600</v>
      </c>
    </row>
    <row r="90" spans="1:6" ht="15.75">
      <c r="A90" s="28"/>
      <c r="B90" s="33"/>
      <c r="C90" s="26"/>
      <c r="D90" s="34"/>
      <c r="E90" s="14"/>
      <c r="F90" s="13"/>
    </row>
    <row r="91" spans="1:12" ht="47.25">
      <c r="A91" s="35">
        <v>40382</v>
      </c>
      <c r="B91" s="36" t="s">
        <v>64</v>
      </c>
      <c r="C91" s="26">
        <v>4121</v>
      </c>
      <c r="D91" s="34" t="s">
        <v>36</v>
      </c>
      <c r="E91" s="14">
        <v>28</v>
      </c>
      <c r="F91" s="13">
        <f t="shared" si="0"/>
        <v>115388</v>
      </c>
      <c r="G91" s="14">
        <v>35.5</v>
      </c>
      <c r="H91" s="14">
        <f>G91*C91</f>
        <v>146295.5</v>
      </c>
      <c r="I91" s="14">
        <v>32</v>
      </c>
      <c r="J91" s="14">
        <f>I91*C91</f>
        <v>131872</v>
      </c>
      <c r="K91" s="14">
        <v>36.75</v>
      </c>
      <c r="L91" s="14">
        <f>K91*C91</f>
        <v>151446.75</v>
      </c>
    </row>
    <row r="92" spans="1:6" ht="15.75">
      <c r="A92" s="35"/>
      <c r="B92" s="36"/>
      <c r="C92" s="26"/>
      <c r="D92" s="34"/>
      <c r="E92" s="14"/>
      <c r="F92" s="13"/>
    </row>
    <row r="93" spans="1:12" ht="34.5" customHeight="1">
      <c r="A93" s="35">
        <v>40391</v>
      </c>
      <c r="B93" s="36" t="s">
        <v>65</v>
      </c>
      <c r="C93" s="26">
        <v>990</v>
      </c>
      <c r="D93" s="34" t="s">
        <v>44</v>
      </c>
      <c r="E93" s="14">
        <v>6.1</v>
      </c>
      <c r="F93" s="13">
        <f t="shared" si="0"/>
        <v>6039</v>
      </c>
      <c r="G93" s="14">
        <v>7</v>
      </c>
      <c r="H93" s="14">
        <f>G93*C93</f>
        <v>6930</v>
      </c>
      <c r="I93" s="14">
        <v>7</v>
      </c>
      <c r="J93" s="14">
        <f>I93*C93</f>
        <v>6930</v>
      </c>
      <c r="K93" s="14">
        <v>7.25</v>
      </c>
      <c r="L93" s="14">
        <f>K93*C93</f>
        <v>7177.5</v>
      </c>
    </row>
    <row r="94" spans="1:6" ht="15.75">
      <c r="A94" s="35"/>
      <c r="B94" s="36"/>
      <c r="C94" s="26"/>
      <c r="D94" s="34"/>
      <c r="E94" s="14"/>
      <c r="F94" s="13"/>
    </row>
    <row r="95" spans="1:12" ht="47.25">
      <c r="A95" s="35">
        <v>40392</v>
      </c>
      <c r="B95" s="36" t="s">
        <v>66</v>
      </c>
      <c r="C95" s="26">
        <v>5612</v>
      </c>
      <c r="D95" s="34" t="s">
        <v>44</v>
      </c>
      <c r="E95" s="14">
        <v>6.75</v>
      </c>
      <c r="F95" s="13">
        <f t="shared" si="0"/>
        <v>37881</v>
      </c>
      <c r="G95" s="14">
        <v>7.9</v>
      </c>
      <c r="H95" s="14">
        <f>G95*C95</f>
        <v>44334.8</v>
      </c>
      <c r="I95" s="14">
        <v>7.5</v>
      </c>
      <c r="J95" s="14">
        <f>I95*C95</f>
        <v>42090</v>
      </c>
      <c r="K95" s="14">
        <v>7.5</v>
      </c>
      <c r="L95" s="14">
        <f>K95*C95</f>
        <v>42090</v>
      </c>
    </row>
    <row r="96" spans="1:6" ht="15.75">
      <c r="A96" s="35"/>
      <c r="B96" s="36"/>
      <c r="C96" s="26"/>
      <c r="D96" s="34"/>
      <c r="E96" s="14"/>
      <c r="F96" s="13"/>
    </row>
    <row r="97" spans="1:12" ht="15.75">
      <c r="A97" s="28">
        <v>40410</v>
      </c>
      <c r="B97" s="33" t="s">
        <v>67</v>
      </c>
      <c r="C97" s="38">
        <v>63</v>
      </c>
      <c r="D97" s="34" t="s">
        <v>68</v>
      </c>
      <c r="E97" s="14">
        <v>63</v>
      </c>
      <c r="F97" s="13">
        <f t="shared" si="0"/>
        <v>3969</v>
      </c>
      <c r="G97" s="14">
        <v>54</v>
      </c>
      <c r="H97" s="14">
        <f>G97*C97</f>
        <v>3402</v>
      </c>
      <c r="I97" s="14">
        <v>65</v>
      </c>
      <c r="J97" s="14">
        <f>I97*C97</f>
        <v>4095</v>
      </c>
      <c r="K97" s="14">
        <v>60</v>
      </c>
      <c r="L97" s="14">
        <f>K97*C97</f>
        <v>3780</v>
      </c>
    </row>
    <row r="98" spans="1:6" ht="15.75">
      <c r="A98" s="28"/>
      <c r="B98" s="33"/>
      <c r="C98" s="38"/>
      <c r="D98" s="34"/>
      <c r="E98" s="14"/>
      <c r="F98" s="13"/>
    </row>
    <row r="99" spans="1:12" ht="15.75">
      <c r="A99" s="28">
        <v>50211</v>
      </c>
      <c r="B99" s="22" t="s">
        <v>69</v>
      </c>
      <c r="C99" s="38">
        <v>1978</v>
      </c>
      <c r="D99" s="34" t="s">
        <v>70</v>
      </c>
      <c r="E99" s="14">
        <v>0.5</v>
      </c>
      <c r="F99" s="13">
        <f t="shared" si="0"/>
        <v>989</v>
      </c>
      <c r="G99" s="14">
        <v>0.01</v>
      </c>
      <c r="H99" s="14">
        <f>G99*C99</f>
        <v>19.78</v>
      </c>
      <c r="I99" s="14">
        <v>0.5</v>
      </c>
      <c r="J99" s="14">
        <f>I99*C99</f>
        <v>989</v>
      </c>
      <c r="K99" s="14">
        <v>0.1</v>
      </c>
      <c r="L99" s="14">
        <f>K99*C99</f>
        <v>197.8</v>
      </c>
    </row>
    <row r="100" spans="1:6" ht="15.75">
      <c r="A100" s="28"/>
      <c r="B100" s="22"/>
      <c r="C100" s="38"/>
      <c r="D100" s="34"/>
      <c r="E100" s="14"/>
      <c r="F100" s="13"/>
    </row>
    <row r="101" spans="1:12" ht="15.75">
      <c r="A101" s="35">
        <v>50411</v>
      </c>
      <c r="B101" s="36" t="s">
        <v>71</v>
      </c>
      <c r="C101" s="26">
        <v>849</v>
      </c>
      <c r="D101" s="34" t="s">
        <v>36</v>
      </c>
      <c r="E101" s="14">
        <v>40</v>
      </c>
      <c r="F101" s="13">
        <f t="shared" si="0"/>
        <v>33960</v>
      </c>
      <c r="G101" s="14">
        <v>36.75</v>
      </c>
      <c r="H101" s="14">
        <f>G101*C101</f>
        <v>31200.75</v>
      </c>
      <c r="I101" s="14">
        <v>44</v>
      </c>
      <c r="J101" s="14">
        <f>I101*C101</f>
        <v>37356</v>
      </c>
      <c r="K101" s="14">
        <v>45</v>
      </c>
      <c r="L101" s="14">
        <f>K101*C101</f>
        <v>38205</v>
      </c>
    </row>
    <row r="102" spans="1:6" ht="15.75">
      <c r="A102" s="35"/>
      <c r="B102" s="36"/>
      <c r="C102" s="26"/>
      <c r="D102" s="34"/>
      <c r="E102" s="14"/>
      <c r="F102" s="13"/>
    </row>
    <row r="103" spans="1:12" ht="31.5">
      <c r="A103" s="35">
        <v>90001</v>
      </c>
      <c r="B103" s="36" t="s">
        <v>72</v>
      </c>
      <c r="C103" s="26">
        <v>40</v>
      </c>
      <c r="D103" s="34" t="s">
        <v>36</v>
      </c>
      <c r="E103" s="14">
        <v>30</v>
      </c>
      <c r="F103" s="13">
        <f>ROUND(C103*E103,2)</f>
        <v>1200</v>
      </c>
      <c r="G103" s="14">
        <v>29.75</v>
      </c>
      <c r="H103" s="14">
        <f>G103*C103</f>
        <v>1190</v>
      </c>
      <c r="I103" s="14">
        <v>35</v>
      </c>
      <c r="J103" s="14">
        <f>I103*C103</f>
        <v>1400</v>
      </c>
      <c r="K103" s="14">
        <v>35</v>
      </c>
      <c r="L103" s="14">
        <f>K103*C103</f>
        <v>1400</v>
      </c>
    </row>
    <row r="104" spans="1:11" ht="15.75">
      <c r="A104" s="35"/>
      <c r="B104" s="39"/>
      <c r="C104" s="26"/>
      <c r="D104" s="34"/>
      <c r="E104" s="40"/>
      <c r="F104" s="48" t="s">
        <v>73</v>
      </c>
      <c r="G104" s="48" t="s">
        <v>73</v>
      </c>
      <c r="I104" s="48" t="s">
        <v>73</v>
      </c>
      <c r="K104" s="48" t="s">
        <v>73</v>
      </c>
    </row>
    <row r="105" spans="1:6" ht="15.75">
      <c r="A105" s="35"/>
      <c r="B105" s="39"/>
      <c r="C105" s="26"/>
      <c r="D105" s="34"/>
      <c r="E105" s="40"/>
      <c r="F105" s="49"/>
    </row>
    <row r="106" spans="1:11" ht="15.75">
      <c r="A106" s="35"/>
      <c r="B106" s="39" t="s">
        <v>74</v>
      </c>
      <c r="C106" s="26"/>
      <c r="D106" s="34"/>
      <c r="E106" s="40"/>
      <c r="F106" s="50">
        <f>SUM(F39:F103)</f>
        <v>280561</v>
      </c>
      <c r="G106" s="53">
        <f>SUM(H39:H103)</f>
        <v>309438.78</v>
      </c>
      <c r="I106" s="53">
        <f>SUM(J39:J103)</f>
        <v>299000</v>
      </c>
      <c r="K106" s="53">
        <f>SUM(L39:L103)</f>
        <v>313850.25</v>
      </c>
    </row>
    <row r="107" spans="1:6" ht="15.75">
      <c r="A107" s="35"/>
      <c r="B107" s="39"/>
      <c r="C107" s="26"/>
      <c r="D107" s="34"/>
      <c r="E107" s="40"/>
      <c r="F107" s="49"/>
    </row>
    <row r="108" spans="1:6" ht="15.75">
      <c r="A108" s="35"/>
      <c r="B108" s="39"/>
      <c r="C108" s="26"/>
      <c r="D108" s="34"/>
      <c r="E108" s="40"/>
      <c r="F108" s="49"/>
    </row>
    <row r="109" spans="1:6" ht="15.75">
      <c r="A109" s="28" t="s">
        <v>25</v>
      </c>
      <c r="B109" s="22"/>
      <c r="C109" s="38"/>
      <c r="D109" s="29"/>
      <c r="E109" s="22"/>
      <c r="F109" s="22"/>
    </row>
    <row r="110" spans="1:6" ht="15.75">
      <c r="A110" s="28" t="s">
        <v>26</v>
      </c>
      <c r="B110" s="22"/>
      <c r="C110" s="38"/>
      <c r="D110" s="29"/>
      <c r="E110" s="22"/>
      <c r="F110" s="22"/>
    </row>
    <row r="111" spans="1:6" ht="15.75">
      <c r="A111" s="41" t="s">
        <v>75</v>
      </c>
      <c r="B111" s="22"/>
      <c r="C111" s="38"/>
      <c r="D111" s="29"/>
      <c r="E111" s="22"/>
      <c r="F111" s="22"/>
    </row>
    <row r="112" spans="1:6" ht="15.75">
      <c r="A112" s="28"/>
      <c r="B112" s="22"/>
      <c r="C112" s="38"/>
      <c r="D112" s="29"/>
      <c r="E112" s="22"/>
      <c r="F112" s="22"/>
    </row>
    <row r="113" spans="1:12" ht="31.5">
      <c r="A113" s="24">
        <v>10702</v>
      </c>
      <c r="B113" s="25" t="s">
        <v>76</v>
      </c>
      <c r="C113" s="26">
        <v>5</v>
      </c>
      <c r="D113" s="42" t="s">
        <v>14</v>
      </c>
      <c r="E113" s="14">
        <v>925</v>
      </c>
      <c r="F113" s="13">
        <f aca="true" t="shared" si="1" ref="F113:F169">ROUND(C113*E113,2)</f>
        <v>4625</v>
      </c>
      <c r="G113" s="14">
        <v>940</v>
      </c>
      <c r="H113" s="14">
        <f>G113*C113</f>
        <v>4700</v>
      </c>
      <c r="I113" s="14">
        <v>1200</v>
      </c>
      <c r="J113" s="14">
        <f>I113*C113</f>
        <v>6000</v>
      </c>
      <c r="K113" s="14">
        <v>925</v>
      </c>
      <c r="L113" s="14">
        <f>K113*C113</f>
        <v>4625</v>
      </c>
    </row>
    <row r="114" spans="1:6" ht="15.75">
      <c r="A114" s="24"/>
      <c r="B114" s="25"/>
      <c r="C114" s="26"/>
      <c r="D114" s="42"/>
      <c r="E114" s="14"/>
      <c r="F114" s="13"/>
    </row>
    <row r="115" spans="1:12" ht="31.5">
      <c r="A115" s="43">
        <v>10912</v>
      </c>
      <c r="B115" s="44" t="s">
        <v>77</v>
      </c>
      <c r="C115" s="26">
        <v>5</v>
      </c>
      <c r="D115" s="45" t="s">
        <v>14</v>
      </c>
      <c r="E115" s="14">
        <v>3400</v>
      </c>
      <c r="F115" s="13">
        <f t="shared" si="1"/>
        <v>17000</v>
      </c>
      <c r="G115" s="14">
        <v>1200</v>
      </c>
      <c r="H115" s="14">
        <f>G115*C115</f>
        <v>6000</v>
      </c>
      <c r="I115" s="14">
        <v>2500</v>
      </c>
      <c r="J115" s="14">
        <f>I115*C115</f>
        <v>12500</v>
      </c>
      <c r="K115" s="14">
        <v>3500</v>
      </c>
      <c r="L115" s="14">
        <f>K115*C115</f>
        <v>17500</v>
      </c>
    </row>
    <row r="116" spans="1:6" ht="15.75">
      <c r="A116" s="43"/>
      <c r="B116" s="44"/>
      <c r="C116" s="26"/>
      <c r="D116" s="45"/>
      <c r="E116" s="14"/>
      <c r="F116" s="13"/>
    </row>
    <row r="117" spans="1:12" ht="15.75">
      <c r="A117" s="43">
        <v>20221</v>
      </c>
      <c r="B117" s="44" t="s">
        <v>78</v>
      </c>
      <c r="C117" s="26">
        <v>200</v>
      </c>
      <c r="D117" s="45" t="s">
        <v>79</v>
      </c>
      <c r="E117" s="14">
        <v>5</v>
      </c>
      <c r="F117" s="13">
        <f t="shared" si="1"/>
        <v>1000</v>
      </c>
      <c r="G117" s="14">
        <v>2.3</v>
      </c>
      <c r="H117" s="14">
        <f>G117*C117</f>
        <v>459.99999999999994</v>
      </c>
      <c r="I117" s="14">
        <v>4</v>
      </c>
      <c r="J117" s="14">
        <f>I117*C117</f>
        <v>800</v>
      </c>
      <c r="K117" s="14">
        <v>3</v>
      </c>
      <c r="L117" s="14">
        <f>K117*C117</f>
        <v>600</v>
      </c>
    </row>
    <row r="118" spans="1:6" ht="15.75">
      <c r="A118" s="43"/>
      <c r="B118" s="44"/>
      <c r="C118" s="26"/>
      <c r="D118" s="45"/>
      <c r="E118" s="14"/>
      <c r="F118" s="13"/>
    </row>
    <row r="119" spans="1:12" ht="15.75">
      <c r="A119" s="43">
        <v>20313</v>
      </c>
      <c r="B119" s="44" t="s">
        <v>80</v>
      </c>
      <c r="C119" s="26">
        <v>7</v>
      </c>
      <c r="D119" s="45" t="s">
        <v>41</v>
      </c>
      <c r="E119" s="14">
        <v>350</v>
      </c>
      <c r="F119" s="13">
        <f t="shared" si="1"/>
        <v>2450</v>
      </c>
      <c r="G119" s="14">
        <v>330</v>
      </c>
      <c r="H119" s="14">
        <f>G119*C119</f>
        <v>2310</v>
      </c>
      <c r="I119" s="14">
        <v>300</v>
      </c>
      <c r="J119" s="14">
        <f>I119*C119</f>
        <v>2100</v>
      </c>
      <c r="K119" s="14">
        <v>250</v>
      </c>
      <c r="L119" s="14">
        <f>K119*C119</f>
        <v>1750</v>
      </c>
    </row>
    <row r="120" spans="1:6" ht="15.75">
      <c r="A120" s="43"/>
      <c r="B120" s="44"/>
      <c r="C120" s="26"/>
      <c r="D120" s="45"/>
      <c r="E120" s="14"/>
      <c r="F120" s="13"/>
    </row>
    <row r="121" spans="1:12" ht="15.75">
      <c r="A121" s="24">
        <v>20337</v>
      </c>
      <c r="B121" s="46" t="s">
        <v>81</v>
      </c>
      <c r="C121" s="26">
        <v>2</v>
      </c>
      <c r="D121" s="47" t="s">
        <v>41</v>
      </c>
      <c r="E121" s="14">
        <v>300</v>
      </c>
      <c r="F121" s="13">
        <f t="shared" si="1"/>
        <v>600</v>
      </c>
      <c r="G121" s="14">
        <v>84</v>
      </c>
      <c r="H121" s="14">
        <f>G121*C121</f>
        <v>168</v>
      </c>
      <c r="I121" s="14">
        <v>250</v>
      </c>
      <c r="J121" s="14">
        <f>I121*C121</f>
        <v>500</v>
      </c>
      <c r="K121" s="14">
        <v>350</v>
      </c>
      <c r="L121" s="14">
        <f>K121*C121</f>
        <v>700</v>
      </c>
    </row>
    <row r="122" spans="1:6" ht="15.75">
      <c r="A122" s="24"/>
      <c r="B122" s="46"/>
      <c r="C122" s="26"/>
      <c r="D122" s="47"/>
      <c r="E122" s="14"/>
      <c r="F122" s="13"/>
    </row>
    <row r="123" spans="1:12" ht="15.75">
      <c r="A123" s="28">
        <v>20701</v>
      </c>
      <c r="B123" s="22" t="s">
        <v>82</v>
      </c>
      <c r="C123" s="26">
        <v>200</v>
      </c>
      <c r="D123" s="34" t="s">
        <v>79</v>
      </c>
      <c r="E123" s="14">
        <v>1.15</v>
      </c>
      <c r="F123" s="13">
        <f t="shared" si="1"/>
        <v>230</v>
      </c>
      <c r="G123" s="14">
        <v>1.3</v>
      </c>
      <c r="H123" s="14">
        <f>G123*C123</f>
        <v>260</v>
      </c>
      <c r="I123" s="14">
        <v>2</v>
      </c>
      <c r="J123" s="14">
        <f>I123*C123</f>
        <v>400</v>
      </c>
      <c r="K123" s="14">
        <v>2</v>
      </c>
      <c r="L123" s="14">
        <f>K123*C123</f>
        <v>400</v>
      </c>
    </row>
    <row r="124" spans="1:6" ht="15.75">
      <c r="A124" s="28"/>
      <c r="B124" s="22"/>
      <c r="C124" s="26"/>
      <c r="D124" s="34"/>
      <c r="E124" s="14"/>
      <c r="F124" s="13"/>
    </row>
    <row r="125" spans="1:12" ht="15.75">
      <c r="A125" s="28">
        <v>21013</v>
      </c>
      <c r="B125" s="22" t="s">
        <v>83</v>
      </c>
      <c r="C125" s="26">
        <v>5</v>
      </c>
      <c r="D125" s="34" t="s">
        <v>14</v>
      </c>
      <c r="E125" s="14">
        <v>500</v>
      </c>
      <c r="F125" s="13">
        <f t="shared" si="1"/>
        <v>2500</v>
      </c>
      <c r="G125" s="14">
        <v>510</v>
      </c>
      <c r="H125" s="14">
        <f>G125*C125</f>
        <v>2550</v>
      </c>
      <c r="I125" s="14">
        <v>1000</v>
      </c>
      <c r="J125" s="14">
        <f>I125*C125</f>
        <v>5000</v>
      </c>
      <c r="K125" s="14">
        <v>500</v>
      </c>
      <c r="L125" s="14">
        <f>K125*C125</f>
        <v>2500</v>
      </c>
    </row>
    <row r="126" spans="1:6" ht="15.75">
      <c r="A126" s="28"/>
      <c r="B126" s="22"/>
      <c r="C126" s="26"/>
      <c r="D126" s="34"/>
      <c r="E126" s="14"/>
      <c r="F126" s="13"/>
    </row>
    <row r="127" spans="1:12" ht="15.75">
      <c r="A127" s="28">
        <v>21014</v>
      </c>
      <c r="B127" s="22" t="s">
        <v>84</v>
      </c>
      <c r="C127" s="26">
        <v>1</v>
      </c>
      <c r="D127" s="34" t="s">
        <v>41</v>
      </c>
      <c r="E127" s="14">
        <v>200</v>
      </c>
      <c r="F127" s="13">
        <f t="shared" si="1"/>
        <v>200</v>
      </c>
      <c r="G127" s="14">
        <v>100</v>
      </c>
      <c r="H127" s="14">
        <f>G127*C127</f>
        <v>100</v>
      </c>
      <c r="I127" s="14">
        <v>400</v>
      </c>
      <c r="J127" s="14">
        <f>I127*C127</f>
        <v>400</v>
      </c>
      <c r="K127" s="14">
        <v>250</v>
      </c>
      <c r="L127" s="14">
        <f>K127*C127</f>
        <v>250</v>
      </c>
    </row>
    <row r="128" spans="1:6" ht="15.75">
      <c r="A128" s="28"/>
      <c r="B128" s="22"/>
      <c r="C128" s="26"/>
      <c r="D128" s="34"/>
      <c r="E128" s="14"/>
      <c r="F128" s="13"/>
    </row>
    <row r="129" spans="1:12" ht="31.5">
      <c r="A129" s="28">
        <v>21025</v>
      </c>
      <c r="B129" s="33" t="s">
        <v>85</v>
      </c>
      <c r="C129" s="26">
        <v>35</v>
      </c>
      <c r="D129" s="34" t="s">
        <v>86</v>
      </c>
      <c r="E129" s="14">
        <v>10</v>
      </c>
      <c r="F129" s="13">
        <f t="shared" si="1"/>
        <v>350</v>
      </c>
      <c r="G129" s="14">
        <v>6</v>
      </c>
      <c r="H129" s="14">
        <f>G129*C129</f>
        <v>210</v>
      </c>
      <c r="I129" s="14">
        <v>5</v>
      </c>
      <c r="J129" s="14">
        <f>I129*C129</f>
        <v>175</v>
      </c>
      <c r="K129" s="14">
        <v>6</v>
      </c>
      <c r="L129" s="14">
        <f>K129*C129</f>
        <v>210</v>
      </c>
    </row>
    <row r="130" spans="1:6" ht="15.75">
      <c r="A130" s="28"/>
      <c r="B130" s="33"/>
      <c r="C130" s="26"/>
      <c r="D130" s="34"/>
      <c r="E130" s="14"/>
      <c r="F130" s="13"/>
    </row>
    <row r="131" spans="1:12" ht="31.5">
      <c r="A131" s="28">
        <v>21026</v>
      </c>
      <c r="B131" s="33" t="s">
        <v>87</v>
      </c>
      <c r="C131" s="26">
        <v>35</v>
      </c>
      <c r="D131" s="34" t="s">
        <v>86</v>
      </c>
      <c r="E131" s="14">
        <v>12</v>
      </c>
      <c r="F131" s="13">
        <f t="shared" si="1"/>
        <v>420</v>
      </c>
      <c r="G131" s="14">
        <v>2</v>
      </c>
      <c r="H131" s="14">
        <f>G131*C131</f>
        <v>70</v>
      </c>
      <c r="I131" s="14">
        <v>1</v>
      </c>
      <c r="J131" s="14">
        <f>I131*C131</f>
        <v>35</v>
      </c>
      <c r="K131" s="14">
        <v>3</v>
      </c>
      <c r="L131" s="14">
        <f>K131*C131</f>
        <v>105</v>
      </c>
    </row>
    <row r="132" spans="1:6" ht="15.75">
      <c r="A132" s="28"/>
      <c r="B132" s="33"/>
      <c r="C132" s="26"/>
      <c r="D132" s="34"/>
      <c r="E132" s="14"/>
      <c r="F132" s="13"/>
    </row>
    <row r="133" spans="1:12" ht="31.5">
      <c r="A133" s="28">
        <v>21035</v>
      </c>
      <c r="B133" s="33" t="s">
        <v>88</v>
      </c>
      <c r="C133" s="38">
        <v>5</v>
      </c>
      <c r="D133" s="34" t="s">
        <v>41</v>
      </c>
      <c r="E133" s="14">
        <v>65</v>
      </c>
      <c r="F133" s="13">
        <f t="shared" si="1"/>
        <v>325</v>
      </c>
      <c r="G133" s="14">
        <v>250</v>
      </c>
      <c r="H133" s="14">
        <f>G133*C133</f>
        <v>1250</v>
      </c>
      <c r="I133" s="14">
        <v>70</v>
      </c>
      <c r="J133" s="14">
        <f>I133*C133</f>
        <v>350</v>
      </c>
      <c r="K133" s="14">
        <v>50</v>
      </c>
      <c r="L133" s="14">
        <f>K133*C133</f>
        <v>250</v>
      </c>
    </row>
    <row r="134" spans="1:6" ht="15.75">
      <c r="A134" s="28"/>
      <c r="B134" s="33"/>
      <c r="C134" s="38"/>
      <c r="D134" s="34"/>
      <c r="E134" s="14"/>
      <c r="F134" s="13"/>
    </row>
    <row r="135" spans="1:12" ht="31.5">
      <c r="A135" s="28">
        <v>21072</v>
      </c>
      <c r="B135" s="33" t="s">
        <v>89</v>
      </c>
      <c r="C135" s="38">
        <v>100</v>
      </c>
      <c r="D135" s="34" t="s">
        <v>79</v>
      </c>
      <c r="E135" s="14">
        <v>7.35</v>
      </c>
      <c r="F135" s="13">
        <f t="shared" si="1"/>
        <v>735</v>
      </c>
      <c r="G135" s="14">
        <v>1.45</v>
      </c>
      <c r="H135" s="14">
        <f>G135*C135</f>
        <v>145</v>
      </c>
      <c r="I135" s="14">
        <v>2</v>
      </c>
      <c r="J135" s="14">
        <f>I135*C135</f>
        <v>200</v>
      </c>
      <c r="K135" s="14">
        <v>3</v>
      </c>
      <c r="L135" s="14">
        <f>K135*C135</f>
        <v>300</v>
      </c>
    </row>
    <row r="136" spans="1:6" ht="15.75">
      <c r="A136" s="28"/>
      <c r="B136" s="33"/>
      <c r="C136" s="38"/>
      <c r="D136" s="34"/>
      <c r="E136" s="14"/>
      <c r="F136" s="13"/>
    </row>
    <row r="137" spans="1:12" ht="15.75">
      <c r="A137" s="28">
        <v>40201</v>
      </c>
      <c r="B137" s="33" t="s">
        <v>90</v>
      </c>
      <c r="C137" s="26">
        <v>80</v>
      </c>
      <c r="D137" s="34" t="s">
        <v>53</v>
      </c>
      <c r="E137" s="14">
        <v>88</v>
      </c>
      <c r="F137" s="13">
        <f t="shared" si="1"/>
        <v>7040</v>
      </c>
      <c r="G137" s="14">
        <v>90</v>
      </c>
      <c r="H137" s="14">
        <f>G137*C137</f>
        <v>7200</v>
      </c>
      <c r="I137" s="14">
        <v>90</v>
      </c>
      <c r="J137" s="14">
        <f>I137*C137</f>
        <v>7200</v>
      </c>
      <c r="K137" s="14">
        <v>70</v>
      </c>
      <c r="L137" s="14">
        <f>K137*C137</f>
        <v>5600</v>
      </c>
    </row>
    <row r="138" spans="1:6" ht="15.75">
      <c r="A138" s="28"/>
      <c r="B138" s="33"/>
      <c r="C138" s="26"/>
      <c r="D138" s="34"/>
      <c r="E138" s="14"/>
      <c r="F138" s="13"/>
    </row>
    <row r="139" spans="1:12" ht="15.75">
      <c r="A139" s="28">
        <v>40301</v>
      </c>
      <c r="B139" s="33" t="s">
        <v>91</v>
      </c>
      <c r="C139" s="38">
        <v>640</v>
      </c>
      <c r="D139" s="34" t="s">
        <v>79</v>
      </c>
      <c r="E139" s="14">
        <v>6</v>
      </c>
      <c r="F139" s="13">
        <f t="shared" si="1"/>
        <v>3840</v>
      </c>
      <c r="G139" s="14">
        <v>5.8</v>
      </c>
      <c r="H139" s="14">
        <f>G139*C139</f>
        <v>3712</v>
      </c>
      <c r="I139" s="14">
        <v>6</v>
      </c>
      <c r="J139" s="14">
        <f>I139*C139</f>
        <v>3840</v>
      </c>
      <c r="K139" s="14">
        <v>4.25</v>
      </c>
      <c r="L139" s="14">
        <f>K139*C139</f>
        <v>2720</v>
      </c>
    </row>
    <row r="140" spans="1:6" ht="15.75">
      <c r="A140" s="28"/>
      <c r="B140" s="33"/>
      <c r="C140" s="38"/>
      <c r="D140" s="34"/>
      <c r="E140" s="14"/>
      <c r="F140" s="13"/>
    </row>
    <row r="141" spans="1:12" ht="15.75">
      <c r="A141" s="28">
        <v>50412</v>
      </c>
      <c r="B141" s="33" t="s">
        <v>92</v>
      </c>
      <c r="C141" s="38">
        <v>708</v>
      </c>
      <c r="D141" s="34" t="s">
        <v>86</v>
      </c>
      <c r="E141" s="14">
        <v>41</v>
      </c>
      <c r="F141" s="13">
        <f t="shared" si="1"/>
        <v>29028</v>
      </c>
      <c r="G141" s="14">
        <v>40.5</v>
      </c>
      <c r="H141" s="14">
        <f>G141*C141</f>
        <v>28674</v>
      </c>
      <c r="I141" s="14">
        <v>47</v>
      </c>
      <c r="J141" s="14">
        <f>I141*C141</f>
        <v>33276</v>
      </c>
      <c r="K141" s="14">
        <v>47.5</v>
      </c>
      <c r="L141" s="14">
        <f>K141*C141</f>
        <v>33630</v>
      </c>
    </row>
    <row r="142" spans="1:6" ht="15.75">
      <c r="A142" s="28"/>
      <c r="B142" s="33"/>
      <c r="C142" s="38"/>
      <c r="D142" s="34"/>
      <c r="E142" s="14"/>
      <c r="F142" s="13"/>
    </row>
    <row r="143" spans="1:12" ht="15.75">
      <c r="A143" s="28">
        <v>50413</v>
      </c>
      <c r="B143" s="33" t="s">
        <v>93</v>
      </c>
      <c r="C143" s="38">
        <v>194</v>
      </c>
      <c r="D143" s="34" t="s">
        <v>86</v>
      </c>
      <c r="E143" s="14">
        <v>44</v>
      </c>
      <c r="F143" s="13">
        <f t="shared" si="1"/>
        <v>8536</v>
      </c>
      <c r="G143" s="14">
        <v>45</v>
      </c>
      <c r="H143" s="14">
        <f>G143*C143</f>
        <v>8730</v>
      </c>
      <c r="I143" s="14">
        <v>50</v>
      </c>
      <c r="J143" s="14">
        <f>I143*C143</f>
        <v>9700</v>
      </c>
      <c r="K143" s="14">
        <v>50</v>
      </c>
      <c r="L143" s="14">
        <f>K143*C143</f>
        <v>9700</v>
      </c>
    </row>
    <row r="144" spans="1:6" ht="15.75">
      <c r="A144" s="28"/>
      <c r="B144" s="33"/>
      <c r="C144" s="38"/>
      <c r="D144" s="34"/>
      <c r="E144" s="14"/>
      <c r="F144" s="13"/>
    </row>
    <row r="145" spans="1:12" ht="15.75">
      <c r="A145" s="28">
        <v>50414</v>
      </c>
      <c r="B145" s="33" t="s">
        <v>94</v>
      </c>
      <c r="C145" s="38">
        <v>32</v>
      </c>
      <c r="D145" s="34" t="s">
        <v>36</v>
      </c>
      <c r="E145" s="14">
        <v>48</v>
      </c>
      <c r="F145" s="13">
        <f t="shared" si="1"/>
        <v>1536</v>
      </c>
      <c r="G145" s="14">
        <v>68</v>
      </c>
      <c r="H145" s="14">
        <f>G145*C145</f>
        <v>2176</v>
      </c>
      <c r="I145" s="14">
        <v>55</v>
      </c>
      <c r="J145" s="14">
        <f>I145*C145</f>
        <v>1760</v>
      </c>
      <c r="K145" s="14">
        <v>55</v>
      </c>
      <c r="L145" s="14">
        <f>K145*C145</f>
        <v>1760</v>
      </c>
    </row>
    <row r="146" spans="1:6" ht="15.75">
      <c r="A146" s="28"/>
      <c r="B146" s="33"/>
      <c r="C146" s="38"/>
      <c r="D146" s="34"/>
      <c r="E146" s="14"/>
      <c r="F146" s="13"/>
    </row>
    <row r="147" spans="1:12" ht="15.75">
      <c r="A147" s="28">
        <v>50415</v>
      </c>
      <c r="B147" s="33" t="s">
        <v>95</v>
      </c>
      <c r="C147" s="38">
        <v>10</v>
      </c>
      <c r="D147" s="34" t="s">
        <v>36</v>
      </c>
      <c r="E147" s="14">
        <v>50</v>
      </c>
      <c r="F147" s="13">
        <f t="shared" si="1"/>
        <v>500</v>
      </c>
      <c r="G147" s="14">
        <v>97</v>
      </c>
      <c r="H147" s="14">
        <f>G147*C147</f>
        <v>970</v>
      </c>
      <c r="I147" s="14">
        <v>60</v>
      </c>
      <c r="J147" s="14">
        <f>I147*C147</f>
        <v>600</v>
      </c>
      <c r="K147" s="14">
        <v>60</v>
      </c>
      <c r="L147" s="14">
        <f>K147*C147</f>
        <v>600</v>
      </c>
    </row>
    <row r="148" spans="1:6" ht="15.75">
      <c r="A148" s="28"/>
      <c r="B148" s="33"/>
      <c r="C148" s="38"/>
      <c r="D148" s="34"/>
      <c r="E148" s="14"/>
      <c r="F148" s="13"/>
    </row>
    <row r="149" spans="1:12" ht="31.5">
      <c r="A149" s="28">
        <v>50435</v>
      </c>
      <c r="B149" s="33" t="s">
        <v>96</v>
      </c>
      <c r="C149" s="38">
        <v>294</v>
      </c>
      <c r="D149" s="34" t="s">
        <v>36</v>
      </c>
      <c r="E149" s="14">
        <v>154</v>
      </c>
      <c r="F149" s="13">
        <f t="shared" si="1"/>
        <v>45276</v>
      </c>
      <c r="G149" s="14">
        <v>130</v>
      </c>
      <c r="H149" s="14">
        <f>G149*C149</f>
        <v>38220</v>
      </c>
      <c r="I149" s="14">
        <v>155</v>
      </c>
      <c r="J149" s="14">
        <f>I149*C149</f>
        <v>45570</v>
      </c>
      <c r="K149" s="14">
        <v>135</v>
      </c>
      <c r="L149" s="14">
        <f>K149*C149</f>
        <v>39690</v>
      </c>
    </row>
    <row r="150" spans="1:6" ht="15.75">
      <c r="A150" s="28"/>
      <c r="B150" s="33"/>
      <c r="C150" s="38"/>
      <c r="D150" s="34"/>
      <c r="E150" s="14"/>
      <c r="F150" s="13"/>
    </row>
    <row r="151" spans="1:12" ht="15.75">
      <c r="A151" s="28">
        <v>50485</v>
      </c>
      <c r="B151" s="33" t="s">
        <v>97</v>
      </c>
      <c r="C151" s="38">
        <v>2</v>
      </c>
      <c r="D151" s="34" t="s">
        <v>41</v>
      </c>
      <c r="E151" s="14">
        <v>2000</v>
      </c>
      <c r="F151" s="13">
        <f t="shared" si="1"/>
        <v>4000</v>
      </c>
      <c r="G151" s="14">
        <v>1800</v>
      </c>
      <c r="H151" s="14">
        <f>G151*C151</f>
        <v>3600</v>
      </c>
      <c r="I151" s="14">
        <v>2000</v>
      </c>
      <c r="J151" s="14">
        <f>I151*C151</f>
        <v>4000</v>
      </c>
      <c r="K151" s="14">
        <v>1500</v>
      </c>
      <c r="L151" s="14">
        <f>K151*C151</f>
        <v>3000</v>
      </c>
    </row>
    <row r="152" spans="1:6" ht="15.75">
      <c r="A152" s="28"/>
      <c r="B152" s="33"/>
      <c r="C152" s="38"/>
      <c r="D152" s="34"/>
      <c r="E152" s="14"/>
      <c r="F152" s="13"/>
    </row>
    <row r="153" spans="1:12" ht="15.75">
      <c r="A153" s="28">
        <v>50499</v>
      </c>
      <c r="B153" s="33" t="s">
        <v>98</v>
      </c>
      <c r="C153" s="38">
        <v>1</v>
      </c>
      <c r="D153" s="34" t="s">
        <v>41</v>
      </c>
      <c r="E153" s="14">
        <v>250</v>
      </c>
      <c r="F153" s="13">
        <f t="shared" si="1"/>
        <v>250</v>
      </c>
      <c r="G153" s="14">
        <v>290</v>
      </c>
      <c r="H153" s="14">
        <f>G153*C153</f>
        <v>290</v>
      </c>
      <c r="I153" s="14">
        <v>350</v>
      </c>
      <c r="J153" s="14">
        <f>I153*C153</f>
        <v>350</v>
      </c>
      <c r="K153" s="14">
        <v>400</v>
      </c>
      <c r="L153" s="14">
        <f>K153*C153</f>
        <v>400</v>
      </c>
    </row>
    <row r="154" spans="1:6" ht="15.75">
      <c r="A154" s="28"/>
      <c r="B154" s="33"/>
      <c r="C154" s="38"/>
      <c r="D154" s="34"/>
      <c r="E154" s="14"/>
      <c r="F154" s="13"/>
    </row>
    <row r="155" spans="1:12" ht="15.75">
      <c r="A155" s="28">
        <v>50625</v>
      </c>
      <c r="B155" s="33" t="s">
        <v>99</v>
      </c>
      <c r="C155" s="38">
        <v>2</v>
      </c>
      <c r="D155" s="34" t="s">
        <v>41</v>
      </c>
      <c r="E155" s="14">
        <v>2000</v>
      </c>
      <c r="F155" s="13">
        <f t="shared" si="1"/>
        <v>4000</v>
      </c>
      <c r="G155" s="14">
        <v>1500</v>
      </c>
      <c r="H155" s="14">
        <f>G155*C155</f>
        <v>3000</v>
      </c>
      <c r="I155" s="14">
        <v>1200</v>
      </c>
      <c r="J155" s="14">
        <f>I155*C155</f>
        <v>2400</v>
      </c>
      <c r="K155" s="14">
        <v>1600</v>
      </c>
      <c r="L155" s="14">
        <f>K155*C155</f>
        <v>3200</v>
      </c>
    </row>
    <row r="156" spans="1:6" ht="15.75">
      <c r="A156" s="28"/>
      <c r="B156" s="33"/>
      <c r="C156" s="38"/>
      <c r="D156" s="34"/>
      <c r="E156" s="14"/>
      <c r="F156" s="13"/>
    </row>
    <row r="157" spans="1:12" ht="15.75">
      <c r="A157" s="28">
        <v>50723</v>
      </c>
      <c r="B157" s="36" t="s">
        <v>100</v>
      </c>
      <c r="C157" s="38">
        <v>10</v>
      </c>
      <c r="D157" s="34" t="s">
        <v>41</v>
      </c>
      <c r="E157" s="14">
        <v>2000</v>
      </c>
      <c r="F157" s="13">
        <f t="shared" si="1"/>
        <v>20000</v>
      </c>
      <c r="G157" s="14">
        <v>2300</v>
      </c>
      <c r="H157" s="14">
        <f>G157*C157</f>
        <v>23000</v>
      </c>
      <c r="I157" s="14">
        <v>2000</v>
      </c>
      <c r="J157" s="14">
        <f>I157*C157</f>
        <v>20000</v>
      </c>
      <c r="K157" s="14">
        <v>2000</v>
      </c>
      <c r="L157" s="14">
        <f>K157*C157</f>
        <v>20000</v>
      </c>
    </row>
    <row r="158" spans="1:6" ht="15.75">
      <c r="A158" s="28"/>
      <c r="B158" s="36"/>
      <c r="C158" s="38"/>
      <c r="D158" s="34"/>
      <c r="E158" s="14"/>
      <c r="F158" s="13"/>
    </row>
    <row r="159" spans="1:12" ht="15.75">
      <c r="A159" s="28">
        <v>50741</v>
      </c>
      <c r="B159" s="33" t="s">
        <v>101</v>
      </c>
      <c r="C159" s="38">
        <v>21</v>
      </c>
      <c r="D159" s="34" t="s">
        <v>41</v>
      </c>
      <c r="E159" s="14">
        <v>1500</v>
      </c>
      <c r="F159" s="13">
        <f t="shared" si="1"/>
        <v>31500</v>
      </c>
      <c r="G159" s="14">
        <v>1700</v>
      </c>
      <c r="H159" s="14">
        <f>G159*C159</f>
        <v>35700</v>
      </c>
      <c r="I159" s="14">
        <v>1600</v>
      </c>
      <c r="J159" s="14">
        <f>I159*C159</f>
        <v>33600</v>
      </c>
      <c r="K159" s="14">
        <v>1500</v>
      </c>
      <c r="L159" s="14">
        <f>K159*C159</f>
        <v>31500</v>
      </c>
    </row>
    <row r="160" spans="1:6" ht="15.75">
      <c r="A160" s="28"/>
      <c r="B160" s="33"/>
      <c r="C160" s="38"/>
      <c r="D160" s="34"/>
      <c r="E160" s="14"/>
      <c r="F160" s="13"/>
    </row>
    <row r="161" spans="1:12" ht="15.75">
      <c r="A161" s="28">
        <v>50763</v>
      </c>
      <c r="B161" s="33" t="s">
        <v>102</v>
      </c>
      <c r="C161" s="38">
        <v>1</v>
      </c>
      <c r="D161" s="34" t="s">
        <v>41</v>
      </c>
      <c r="E161" s="14">
        <v>3800</v>
      </c>
      <c r="F161" s="13">
        <f t="shared" si="1"/>
        <v>3800</v>
      </c>
      <c r="G161" s="14">
        <v>3500</v>
      </c>
      <c r="H161" s="14">
        <f>G161*C161</f>
        <v>3500</v>
      </c>
      <c r="I161" s="14">
        <v>4500</v>
      </c>
      <c r="J161" s="14">
        <f>I161*C161</f>
        <v>4500</v>
      </c>
      <c r="K161" s="14">
        <v>2250</v>
      </c>
      <c r="L161" s="14">
        <f>K161*C161</f>
        <v>2250</v>
      </c>
    </row>
    <row r="162" spans="1:6" ht="15.75">
      <c r="A162" s="28"/>
      <c r="B162" s="33"/>
      <c r="C162" s="38"/>
      <c r="D162" s="34"/>
      <c r="E162" s="14"/>
      <c r="F162" s="13"/>
    </row>
    <row r="163" spans="1:12" ht="15.75">
      <c r="A163" s="28">
        <v>50792</v>
      </c>
      <c r="B163" s="33" t="s">
        <v>103</v>
      </c>
      <c r="C163" s="38">
        <v>2</v>
      </c>
      <c r="D163" s="34" t="s">
        <v>41</v>
      </c>
      <c r="E163" s="14">
        <v>600</v>
      </c>
      <c r="F163" s="13">
        <f t="shared" si="1"/>
        <v>1200</v>
      </c>
      <c r="G163" s="14">
        <v>820</v>
      </c>
      <c r="H163" s="14">
        <f>G163*C163</f>
        <v>1640</v>
      </c>
      <c r="I163" s="14">
        <v>750</v>
      </c>
      <c r="J163" s="14">
        <f>I163*C163</f>
        <v>1500</v>
      </c>
      <c r="K163" s="14">
        <v>400</v>
      </c>
      <c r="L163" s="14">
        <f>K163*C163</f>
        <v>800</v>
      </c>
    </row>
    <row r="164" spans="1:6" ht="15.75">
      <c r="A164" s="28"/>
      <c r="B164" s="33"/>
      <c r="C164" s="38"/>
      <c r="D164" s="34"/>
      <c r="E164" s="14"/>
      <c r="F164" s="13"/>
    </row>
    <row r="165" spans="1:12" ht="15.75">
      <c r="A165" s="28">
        <v>90030</v>
      </c>
      <c r="B165" s="33" t="s">
        <v>104</v>
      </c>
      <c r="C165" s="38">
        <v>134</v>
      </c>
      <c r="D165" s="34" t="s">
        <v>105</v>
      </c>
      <c r="E165" s="14">
        <v>33</v>
      </c>
      <c r="F165" s="13">
        <f t="shared" si="1"/>
        <v>4422</v>
      </c>
      <c r="G165" s="14">
        <v>21.25</v>
      </c>
      <c r="H165" s="14">
        <f>G165*C165</f>
        <v>2847.5</v>
      </c>
      <c r="I165" s="14">
        <v>90</v>
      </c>
      <c r="J165" s="14">
        <f>I165*C165</f>
        <v>12060</v>
      </c>
      <c r="K165" s="14">
        <v>12</v>
      </c>
      <c r="L165" s="14">
        <f>K165*C165</f>
        <v>1608</v>
      </c>
    </row>
    <row r="166" spans="1:6" ht="15.75">
      <c r="A166" s="28"/>
      <c r="B166" s="33"/>
      <c r="C166" s="38"/>
      <c r="D166" s="34"/>
      <c r="E166" s="14"/>
      <c r="F166" s="13"/>
    </row>
    <row r="167" spans="1:12" ht="15.75">
      <c r="A167" s="28">
        <v>90031</v>
      </c>
      <c r="B167" s="33" t="s">
        <v>106</v>
      </c>
      <c r="C167" s="38">
        <v>1</v>
      </c>
      <c r="D167" s="34" t="s">
        <v>14</v>
      </c>
      <c r="E167" s="14">
        <v>5000</v>
      </c>
      <c r="F167" s="13">
        <f t="shared" si="1"/>
        <v>5000</v>
      </c>
      <c r="G167" s="14">
        <v>4300</v>
      </c>
      <c r="H167" s="14">
        <f>G167*C167</f>
        <v>4300</v>
      </c>
      <c r="I167" s="14">
        <v>4500</v>
      </c>
      <c r="J167" s="14">
        <f>I167*C167</f>
        <v>4500</v>
      </c>
      <c r="K167" s="14">
        <v>2500</v>
      </c>
      <c r="L167" s="14">
        <f>K167*C167</f>
        <v>2500</v>
      </c>
    </row>
    <row r="168" spans="1:6" ht="15.75">
      <c r="A168" s="28"/>
      <c r="B168" s="33"/>
      <c r="C168" s="38"/>
      <c r="D168" s="34"/>
      <c r="E168" s="14"/>
      <c r="F168" s="13"/>
    </row>
    <row r="169" spans="1:12" ht="15.75">
      <c r="A169" s="28">
        <v>90032</v>
      </c>
      <c r="B169" s="33" t="s">
        <v>107</v>
      </c>
      <c r="C169" s="38">
        <v>1</v>
      </c>
      <c r="D169" s="34" t="s">
        <v>14</v>
      </c>
      <c r="E169" s="14">
        <v>500</v>
      </c>
      <c r="F169" s="13">
        <f t="shared" si="1"/>
        <v>500</v>
      </c>
      <c r="G169" s="14">
        <v>1000</v>
      </c>
      <c r="H169" s="14">
        <f>G169*C169</f>
        <v>1000</v>
      </c>
      <c r="I169" s="14">
        <v>500</v>
      </c>
      <c r="J169" s="14">
        <f>I169*C169</f>
        <v>500</v>
      </c>
      <c r="K169" s="14">
        <v>2500</v>
      </c>
      <c r="L169" s="14">
        <f>K169*C169</f>
        <v>2500</v>
      </c>
    </row>
    <row r="170" spans="1:11" ht="15.75">
      <c r="A170" s="28"/>
      <c r="B170" s="22"/>
      <c r="C170" s="38"/>
      <c r="D170" s="34"/>
      <c r="E170" s="40"/>
      <c r="F170" s="48" t="s">
        <v>73</v>
      </c>
      <c r="G170" s="48" t="s">
        <v>73</v>
      </c>
      <c r="I170" s="48" t="s">
        <v>73</v>
      </c>
      <c r="K170" s="48" t="s">
        <v>73</v>
      </c>
    </row>
    <row r="171" spans="1:6" ht="15.75">
      <c r="A171" s="28"/>
      <c r="B171" s="22"/>
      <c r="C171" s="38"/>
      <c r="D171" s="34"/>
      <c r="E171" s="40"/>
      <c r="F171" s="49"/>
    </row>
    <row r="172" spans="1:11" ht="15.75">
      <c r="A172" s="28"/>
      <c r="B172" s="39" t="s">
        <v>74</v>
      </c>
      <c r="C172" s="38"/>
      <c r="D172" s="34"/>
      <c r="E172" s="40"/>
      <c r="F172" s="50">
        <f>SUM(F113:F169)</f>
        <v>200863</v>
      </c>
      <c r="G172" s="53">
        <f>SUM(H113:H169)</f>
        <v>186782.5</v>
      </c>
      <c r="I172" s="53">
        <f>SUM(J113:J169)</f>
        <v>213816</v>
      </c>
      <c r="K172" s="53">
        <f>SUM(L113:L169)</f>
        <v>190648</v>
      </c>
    </row>
    <row r="173" spans="1:6" ht="15.75">
      <c r="A173" s="28"/>
      <c r="B173" s="22"/>
      <c r="C173" s="38"/>
      <c r="D173" s="34"/>
      <c r="E173" s="40"/>
      <c r="F173" s="49"/>
    </row>
    <row r="174" spans="1:6" ht="15.75">
      <c r="A174" s="28"/>
      <c r="B174" s="22"/>
      <c r="C174" s="38"/>
      <c r="D174" s="34"/>
      <c r="E174" s="40"/>
      <c r="F174" s="49"/>
    </row>
    <row r="175" spans="1:6" ht="15.75">
      <c r="A175" s="28" t="s">
        <v>25</v>
      </c>
      <c r="B175" s="22"/>
      <c r="C175" s="38"/>
      <c r="D175" s="29"/>
      <c r="E175" s="22"/>
      <c r="F175" s="22"/>
    </row>
    <row r="176" spans="1:6" ht="15.75">
      <c r="A176" s="28" t="s">
        <v>28</v>
      </c>
      <c r="B176" s="22"/>
      <c r="C176" s="38"/>
      <c r="D176" s="29"/>
      <c r="E176" s="22"/>
      <c r="F176" s="22"/>
    </row>
    <row r="177" spans="1:6" ht="15.75">
      <c r="A177" s="41" t="s">
        <v>108</v>
      </c>
      <c r="B177" s="22"/>
      <c r="C177" s="38"/>
      <c r="D177" s="29"/>
      <c r="E177" s="22"/>
      <c r="F177" s="22"/>
    </row>
    <row r="178" spans="1:6" ht="15.75">
      <c r="A178" s="28"/>
      <c r="B178" s="22"/>
      <c r="C178" s="38"/>
      <c r="D178" s="29"/>
      <c r="E178" s="22"/>
      <c r="F178" s="22"/>
    </row>
    <row r="179" spans="1:12" ht="15.75">
      <c r="A179" s="24">
        <v>20217</v>
      </c>
      <c r="B179" s="25" t="s">
        <v>109</v>
      </c>
      <c r="C179" s="26">
        <v>406</v>
      </c>
      <c r="D179" s="45" t="s">
        <v>53</v>
      </c>
      <c r="E179" s="14">
        <v>12</v>
      </c>
      <c r="F179" s="13">
        <f aca="true" t="shared" si="2" ref="F179:F193">ROUND(C179*E179,2)</f>
        <v>4872</v>
      </c>
      <c r="G179" s="14">
        <v>12.25</v>
      </c>
      <c r="H179" s="14">
        <f>G179*C179</f>
        <v>4973.5</v>
      </c>
      <c r="I179" s="14">
        <v>12</v>
      </c>
      <c r="J179" s="14">
        <f>I179*C179</f>
        <v>4872</v>
      </c>
      <c r="K179" s="14">
        <v>5</v>
      </c>
      <c r="L179" s="14">
        <f>K179*C179</f>
        <v>2030</v>
      </c>
    </row>
    <row r="180" spans="1:6" ht="15.75">
      <c r="A180" s="24"/>
      <c r="B180" s="25"/>
      <c r="C180" s="26"/>
      <c r="D180" s="45"/>
      <c r="E180" s="14"/>
      <c r="F180" s="13"/>
    </row>
    <row r="181" spans="1:12" ht="31.5">
      <c r="A181" s="35">
        <v>21056</v>
      </c>
      <c r="B181" s="36" t="s">
        <v>110</v>
      </c>
      <c r="C181" s="38">
        <v>87</v>
      </c>
      <c r="D181" s="34" t="s">
        <v>41</v>
      </c>
      <c r="E181" s="14">
        <v>130</v>
      </c>
      <c r="F181" s="13">
        <f t="shared" si="2"/>
        <v>11310</v>
      </c>
      <c r="G181" s="14">
        <v>145</v>
      </c>
      <c r="H181" s="14">
        <f>G181*C181</f>
        <v>12615</v>
      </c>
      <c r="I181" s="14">
        <v>110</v>
      </c>
      <c r="J181" s="14">
        <f>I181*C181</f>
        <v>9570</v>
      </c>
      <c r="K181" s="14">
        <v>120</v>
      </c>
      <c r="L181" s="14">
        <f>K181*C181</f>
        <v>10440</v>
      </c>
    </row>
    <row r="182" spans="1:6" ht="15.75">
      <c r="A182" s="35"/>
      <c r="B182" s="36"/>
      <c r="C182" s="38"/>
      <c r="D182" s="34"/>
      <c r="E182" s="14"/>
      <c r="F182" s="13"/>
    </row>
    <row r="183" spans="1:12" ht="31.5">
      <c r="A183" s="35">
        <v>21057</v>
      </c>
      <c r="B183" s="36" t="s">
        <v>111</v>
      </c>
      <c r="C183" s="38">
        <v>87</v>
      </c>
      <c r="D183" s="34" t="s">
        <v>41</v>
      </c>
      <c r="E183" s="14">
        <v>50</v>
      </c>
      <c r="F183" s="13">
        <f t="shared" si="2"/>
        <v>4350</v>
      </c>
      <c r="G183" s="14">
        <v>65</v>
      </c>
      <c r="H183" s="14">
        <f>G183*C183</f>
        <v>5655</v>
      </c>
      <c r="I183" s="14">
        <v>15</v>
      </c>
      <c r="J183" s="14">
        <f>I183*C183</f>
        <v>1305</v>
      </c>
      <c r="K183" s="14">
        <v>30</v>
      </c>
      <c r="L183" s="14">
        <f>K183*C183</f>
        <v>2610</v>
      </c>
    </row>
    <row r="184" spans="1:6" ht="15.75">
      <c r="A184" s="35"/>
      <c r="B184" s="36"/>
      <c r="C184" s="38"/>
      <c r="D184" s="34"/>
      <c r="E184" s="14"/>
      <c r="F184" s="13"/>
    </row>
    <row r="185" spans="1:12" ht="31.5">
      <c r="A185" s="35">
        <v>21058</v>
      </c>
      <c r="B185" s="36" t="s">
        <v>112</v>
      </c>
      <c r="C185" s="38">
        <v>87</v>
      </c>
      <c r="D185" s="34" t="s">
        <v>41</v>
      </c>
      <c r="E185" s="14">
        <v>25</v>
      </c>
      <c r="F185" s="13">
        <f t="shared" si="2"/>
        <v>2175</v>
      </c>
      <c r="G185" s="14">
        <v>25</v>
      </c>
      <c r="H185" s="14">
        <f>G185*C185</f>
        <v>2175</v>
      </c>
      <c r="I185" s="14">
        <v>25</v>
      </c>
      <c r="J185" s="14">
        <f>I185*C185</f>
        <v>2175</v>
      </c>
      <c r="K185" s="14">
        <v>30</v>
      </c>
      <c r="L185" s="14">
        <f>K185*C185</f>
        <v>2610</v>
      </c>
    </row>
    <row r="186" spans="1:6" ht="15.75">
      <c r="A186" s="35"/>
      <c r="B186" s="36"/>
      <c r="C186" s="38"/>
      <c r="D186" s="34"/>
      <c r="E186" s="14"/>
      <c r="F186" s="13"/>
    </row>
    <row r="187" spans="1:12" ht="31.5">
      <c r="A187" s="35">
        <v>21061</v>
      </c>
      <c r="B187" s="36" t="s">
        <v>113</v>
      </c>
      <c r="C187" s="38">
        <v>290</v>
      </c>
      <c r="D187" s="34" t="s">
        <v>79</v>
      </c>
      <c r="E187" s="14">
        <v>2</v>
      </c>
      <c r="F187" s="13">
        <f t="shared" si="2"/>
        <v>580</v>
      </c>
      <c r="G187" s="14">
        <v>1.4</v>
      </c>
      <c r="H187" s="14">
        <f>G187*C187</f>
        <v>406</v>
      </c>
      <c r="I187" s="14">
        <v>2</v>
      </c>
      <c r="J187" s="14">
        <f>I187*C187</f>
        <v>580</v>
      </c>
      <c r="K187" s="14">
        <v>3</v>
      </c>
      <c r="L187" s="14">
        <f>K187*C187</f>
        <v>870</v>
      </c>
    </row>
    <row r="188" spans="1:6" ht="15.75">
      <c r="A188" s="35"/>
      <c r="B188" s="36"/>
      <c r="C188" s="38"/>
      <c r="D188" s="34"/>
      <c r="E188" s="14"/>
      <c r="F188" s="13"/>
    </row>
    <row r="189" spans="1:12" ht="15.75">
      <c r="A189" s="28">
        <v>50225</v>
      </c>
      <c r="B189" s="33" t="s">
        <v>114</v>
      </c>
      <c r="C189" s="38">
        <v>633</v>
      </c>
      <c r="D189" s="34" t="s">
        <v>70</v>
      </c>
      <c r="E189" s="14">
        <v>30</v>
      </c>
      <c r="F189" s="13">
        <f t="shared" si="2"/>
        <v>18990</v>
      </c>
      <c r="G189" s="14">
        <v>30</v>
      </c>
      <c r="H189" s="14">
        <f>G189*C189</f>
        <v>18990</v>
      </c>
      <c r="I189" s="14">
        <v>27.5</v>
      </c>
      <c r="J189" s="14">
        <f>I189*C189</f>
        <v>17407.5</v>
      </c>
      <c r="K189" s="14">
        <v>30</v>
      </c>
      <c r="L189" s="14">
        <f>K189*C189</f>
        <v>18990</v>
      </c>
    </row>
    <row r="190" spans="1:6" ht="15.75">
      <c r="A190" s="28"/>
      <c r="B190" s="33"/>
      <c r="C190" s="38"/>
      <c r="D190" s="34"/>
      <c r="E190" s="14"/>
      <c r="F190" s="13"/>
    </row>
    <row r="191" spans="1:12" ht="15.75">
      <c r="A191" s="35">
        <v>50227</v>
      </c>
      <c r="B191" s="36" t="s">
        <v>115</v>
      </c>
      <c r="C191" s="26">
        <v>6390</v>
      </c>
      <c r="D191" s="34" t="s">
        <v>70</v>
      </c>
      <c r="E191" s="14">
        <v>2</v>
      </c>
      <c r="F191" s="13">
        <f t="shared" si="2"/>
        <v>12780</v>
      </c>
      <c r="G191" s="14">
        <v>2.5</v>
      </c>
      <c r="H191" s="14">
        <f>G191*C191</f>
        <v>15975</v>
      </c>
      <c r="I191" s="14">
        <v>8</v>
      </c>
      <c r="J191" s="14">
        <f>I191*C191</f>
        <v>51120</v>
      </c>
      <c r="K191" s="14">
        <v>7.4</v>
      </c>
      <c r="L191" s="14">
        <f>K191*C191</f>
        <v>47286</v>
      </c>
    </row>
    <row r="192" spans="1:6" ht="15.75">
      <c r="A192" s="35"/>
      <c r="B192" s="36"/>
      <c r="C192" s="26"/>
      <c r="D192" s="34"/>
      <c r="E192" s="14"/>
      <c r="F192" s="13"/>
    </row>
    <row r="193" spans="1:12" ht="15.75">
      <c r="A193" s="35">
        <v>50801</v>
      </c>
      <c r="B193" s="36" t="s">
        <v>116</v>
      </c>
      <c r="C193" s="38">
        <v>17</v>
      </c>
      <c r="D193" s="34" t="s">
        <v>41</v>
      </c>
      <c r="E193" s="14">
        <v>400</v>
      </c>
      <c r="F193" s="13">
        <f t="shared" si="2"/>
        <v>6800</v>
      </c>
      <c r="G193" s="14">
        <v>540</v>
      </c>
      <c r="H193" s="14">
        <f>G193*C193</f>
        <v>9180</v>
      </c>
      <c r="I193" s="14">
        <v>450</v>
      </c>
      <c r="J193" s="14">
        <f>I193*C193</f>
        <v>7650</v>
      </c>
      <c r="K193" s="14">
        <v>350</v>
      </c>
      <c r="L193" s="14">
        <f>K193*C193</f>
        <v>5950</v>
      </c>
    </row>
    <row r="194" spans="1:11" ht="15.75">
      <c r="A194" s="35"/>
      <c r="B194" s="39"/>
      <c r="C194" s="38"/>
      <c r="D194" s="34"/>
      <c r="E194" s="40"/>
      <c r="F194" s="48" t="s">
        <v>73</v>
      </c>
      <c r="G194" s="48" t="s">
        <v>73</v>
      </c>
      <c r="I194" s="48" t="s">
        <v>73</v>
      </c>
      <c r="K194" s="48" t="s">
        <v>73</v>
      </c>
    </row>
    <row r="195" spans="1:6" ht="15.75">
      <c r="A195" s="35"/>
      <c r="B195" s="39"/>
      <c r="C195" s="38"/>
      <c r="D195" s="34"/>
      <c r="E195" s="40"/>
      <c r="F195" s="49"/>
    </row>
    <row r="196" spans="1:11" ht="15.75">
      <c r="A196" s="35"/>
      <c r="B196" s="39" t="s">
        <v>74</v>
      </c>
      <c r="C196" s="38"/>
      <c r="D196" s="34"/>
      <c r="E196" s="40"/>
      <c r="F196" s="50">
        <f>SUM(F179:F193)</f>
        <v>61857</v>
      </c>
      <c r="G196" s="53">
        <f>SUM(H179:H193)</f>
        <v>69969.5</v>
      </c>
      <c r="I196" s="53">
        <f>SUM(J179:J193)</f>
        <v>94679.5</v>
      </c>
      <c r="K196" s="53">
        <f>SUM(L179:L193)</f>
        <v>90786</v>
      </c>
    </row>
    <row r="197" spans="1:6" ht="15.75">
      <c r="A197" s="35"/>
      <c r="B197" s="39"/>
      <c r="C197" s="38"/>
      <c r="D197" s="34"/>
      <c r="E197" s="40"/>
      <c r="F197" s="49"/>
    </row>
    <row r="198" spans="1:6" ht="15.75">
      <c r="A198" s="35"/>
      <c r="B198" s="39"/>
      <c r="C198" s="38"/>
      <c r="D198" s="34"/>
      <c r="E198" s="40"/>
      <c r="F198" s="49"/>
    </row>
    <row r="199" spans="1:6" ht="15.75">
      <c r="A199" s="28" t="s">
        <v>29</v>
      </c>
      <c r="B199" s="22"/>
      <c r="C199" s="38"/>
      <c r="D199" s="29"/>
      <c r="E199" s="22"/>
      <c r="F199" s="22"/>
    </row>
    <row r="200" spans="1:6" ht="15.75">
      <c r="A200" s="41" t="s">
        <v>117</v>
      </c>
      <c r="B200" s="22"/>
      <c r="C200" s="38"/>
      <c r="D200" s="29"/>
      <c r="E200" s="22"/>
      <c r="F200" s="22"/>
    </row>
    <row r="201" spans="1:6" ht="15.75">
      <c r="A201" s="28"/>
      <c r="B201" s="22"/>
      <c r="C201" s="38"/>
      <c r="D201" s="29"/>
      <c r="E201" s="22"/>
      <c r="F201" s="22"/>
    </row>
    <row r="202" spans="1:12" ht="15.75">
      <c r="A202" s="28">
        <v>90033</v>
      </c>
      <c r="B202" s="22" t="s">
        <v>118</v>
      </c>
      <c r="C202" s="38">
        <v>1</v>
      </c>
      <c r="D202" s="34" t="s">
        <v>41</v>
      </c>
      <c r="E202" s="14">
        <v>1750</v>
      </c>
      <c r="F202" s="13">
        <f>ROUND(C202*E202,2)</f>
        <v>1750</v>
      </c>
      <c r="G202" s="14">
        <v>2500</v>
      </c>
      <c r="H202" s="14">
        <f>G202*C202</f>
        <v>2500</v>
      </c>
      <c r="I202" s="14">
        <v>3500</v>
      </c>
      <c r="J202" s="14">
        <f>I202*C202</f>
        <v>3500</v>
      </c>
      <c r="K202" s="14">
        <v>1000</v>
      </c>
      <c r="L202" s="14">
        <f>K202*C202</f>
        <v>1000</v>
      </c>
    </row>
    <row r="203" spans="1:6" ht="15.75">
      <c r="A203" s="28"/>
      <c r="B203" s="22"/>
      <c r="C203" s="38"/>
      <c r="D203" s="34"/>
      <c r="E203" s="40"/>
      <c r="F203" s="49"/>
    </row>
    <row r="204" spans="1:6" ht="15.75">
      <c r="A204" s="28"/>
      <c r="B204" s="22"/>
      <c r="C204" s="38"/>
      <c r="D204" s="34"/>
      <c r="E204" s="40"/>
      <c r="F204" s="49"/>
    </row>
    <row r="205" spans="1:6" ht="15.75">
      <c r="A205" s="28" t="s">
        <v>28</v>
      </c>
      <c r="B205" s="22"/>
      <c r="C205" s="38"/>
      <c r="D205" s="29"/>
      <c r="E205" s="22"/>
      <c r="F205" s="22"/>
    </row>
    <row r="206" spans="1:6" ht="15.75">
      <c r="A206" s="41" t="s">
        <v>119</v>
      </c>
      <c r="B206" s="22"/>
      <c r="C206" s="38"/>
      <c r="D206" s="29"/>
      <c r="E206" s="22"/>
      <c r="F206" s="22"/>
    </row>
    <row r="207" spans="1:6" ht="15.75">
      <c r="A207" s="28"/>
      <c r="B207" s="22"/>
      <c r="C207" s="38"/>
      <c r="D207" s="29"/>
      <c r="E207" s="22"/>
      <c r="F207" s="22"/>
    </row>
    <row r="208" spans="1:12" ht="31.5">
      <c r="A208" s="28">
        <v>10703</v>
      </c>
      <c r="B208" s="33" t="s">
        <v>120</v>
      </c>
      <c r="C208" s="38">
        <v>3</v>
      </c>
      <c r="D208" s="34" t="s">
        <v>14</v>
      </c>
      <c r="E208" s="14">
        <v>890</v>
      </c>
      <c r="F208" s="13">
        <f aca="true" t="shared" si="3" ref="F208:F264">ROUND(C208*E208,2)</f>
        <v>2670</v>
      </c>
      <c r="G208" s="14">
        <v>910</v>
      </c>
      <c r="H208" s="14">
        <f>G208*C208</f>
        <v>2730</v>
      </c>
      <c r="I208" s="14">
        <v>1500</v>
      </c>
      <c r="J208" s="14">
        <f>I208*C208</f>
        <v>4500</v>
      </c>
      <c r="K208" s="14">
        <v>890</v>
      </c>
      <c r="L208" s="14">
        <f>K208*C208</f>
        <v>2670</v>
      </c>
    </row>
    <row r="209" spans="1:6" ht="15.75">
      <c r="A209" s="28"/>
      <c r="B209" s="33"/>
      <c r="C209" s="38"/>
      <c r="D209" s="34"/>
      <c r="E209" s="14"/>
      <c r="F209" s="13"/>
    </row>
    <row r="210" spans="1:12" ht="31.5">
      <c r="A210" s="28">
        <v>10913</v>
      </c>
      <c r="B210" s="33" t="s">
        <v>121</v>
      </c>
      <c r="C210" s="38">
        <v>3</v>
      </c>
      <c r="D210" s="34" t="s">
        <v>14</v>
      </c>
      <c r="E210" s="14">
        <v>1500</v>
      </c>
      <c r="F210" s="13">
        <f t="shared" si="3"/>
        <v>4500</v>
      </c>
      <c r="G210" s="14">
        <v>15783.22</v>
      </c>
      <c r="H210" s="14">
        <f>G210*C210</f>
        <v>47349.659999999996</v>
      </c>
      <c r="I210" s="14">
        <v>2500</v>
      </c>
      <c r="J210" s="14">
        <f>I210*C210</f>
        <v>7500</v>
      </c>
      <c r="K210" s="14">
        <v>14750</v>
      </c>
      <c r="L210" s="14">
        <f>K210*C210</f>
        <v>44250</v>
      </c>
    </row>
    <row r="211" spans="1:6" ht="15.75">
      <c r="A211" s="28"/>
      <c r="B211" s="33"/>
      <c r="C211" s="38"/>
      <c r="D211" s="34"/>
      <c r="E211" s="14"/>
      <c r="F211" s="13"/>
    </row>
    <row r="212" spans="1:12" ht="31.5">
      <c r="A212" s="28">
        <v>21001</v>
      </c>
      <c r="B212" s="33" t="s">
        <v>122</v>
      </c>
      <c r="C212" s="38">
        <v>1</v>
      </c>
      <c r="D212" s="34" t="s">
        <v>41</v>
      </c>
      <c r="E212" s="14">
        <v>1000</v>
      </c>
      <c r="F212" s="13">
        <f t="shared" si="3"/>
        <v>1000</v>
      </c>
      <c r="G212" s="14">
        <v>825</v>
      </c>
      <c r="H212" s="14">
        <f>G212*C212</f>
        <v>825</v>
      </c>
      <c r="I212" s="14">
        <v>2000</v>
      </c>
      <c r="J212" s="14">
        <f>I212*C212</f>
        <v>2000</v>
      </c>
      <c r="K212" s="14">
        <v>1500</v>
      </c>
      <c r="L212" s="14">
        <f>K212*C212</f>
        <v>1500</v>
      </c>
    </row>
    <row r="213" spans="1:6" ht="15.75">
      <c r="A213" s="28"/>
      <c r="B213" s="33"/>
      <c r="C213" s="38"/>
      <c r="D213" s="34"/>
      <c r="E213" s="14"/>
      <c r="F213" s="13"/>
    </row>
    <row r="214" spans="1:12" ht="15.75">
      <c r="A214" s="28">
        <v>21002</v>
      </c>
      <c r="B214" s="33" t="s">
        <v>123</v>
      </c>
      <c r="C214" s="38">
        <v>6</v>
      </c>
      <c r="D214" s="34" t="s">
        <v>41</v>
      </c>
      <c r="E214" s="14">
        <v>375</v>
      </c>
      <c r="F214" s="13">
        <f t="shared" si="3"/>
        <v>2250</v>
      </c>
      <c r="G214" s="14">
        <v>350</v>
      </c>
      <c r="H214" s="14">
        <f>G214*C214</f>
        <v>2100</v>
      </c>
      <c r="I214" s="14">
        <v>300</v>
      </c>
      <c r="J214" s="14">
        <f>I214*C214</f>
        <v>1800</v>
      </c>
      <c r="K214" s="14">
        <v>300</v>
      </c>
      <c r="L214" s="14">
        <f>K214*C214</f>
        <v>1800</v>
      </c>
    </row>
    <row r="215" spans="1:6" ht="15.75">
      <c r="A215" s="28"/>
      <c r="B215" s="33"/>
      <c r="C215" s="38"/>
      <c r="D215" s="34"/>
      <c r="E215" s="14"/>
      <c r="F215" s="13"/>
    </row>
    <row r="216" spans="1:12" ht="31.5">
      <c r="A216" s="28">
        <v>21012</v>
      </c>
      <c r="B216" s="33" t="s">
        <v>124</v>
      </c>
      <c r="C216" s="38">
        <v>2</v>
      </c>
      <c r="D216" s="34" t="s">
        <v>41</v>
      </c>
      <c r="E216" s="14">
        <v>175</v>
      </c>
      <c r="F216" s="13">
        <f t="shared" si="3"/>
        <v>350</v>
      </c>
      <c r="G216" s="14">
        <v>150</v>
      </c>
      <c r="H216" s="14">
        <f>G216*C216</f>
        <v>300</v>
      </c>
      <c r="I216" s="14">
        <v>450</v>
      </c>
      <c r="J216" s="14">
        <f>I216*C216</f>
        <v>900</v>
      </c>
      <c r="K216" s="14">
        <v>100</v>
      </c>
      <c r="L216" s="14">
        <f>K216*C216</f>
        <v>200</v>
      </c>
    </row>
    <row r="217" spans="1:6" ht="15.75">
      <c r="A217" s="28"/>
      <c r="B217" s="33"/>
      <c r="C217" s="38"/>
      <c r="D217" s="34"/>
      <c r="E217" s="14"/>
      <c r="F217" s="13"/>
    </row>
    <row r="218" spans="1:12" ht="15.75">
      <c r="A218" s="28">
        <v>21015</v>
      </c>
      <c r="B218" s="22" t="s">
        <v>125</v>
      </c>
      <c r="C218" s="38">
        <v>22</v>
      </c>
      <c r="D218" s="34" t="s">
        <v>41</v>
      </c>
      <c r="E218" s="14">
        <v>150</v>
      </c>
      <c r="F218" s="13">
        <f t="shared" si="3"/>
        <v>3300</v>
      </c>
      <c r="G218" s="14">
        <v>100</v>
      </c>
      <c r="H218" s="14">
        <f>G218*C218</f>
        <v>2200</v>
      </c>
      <c r="I218" s="14">
        <v>500</v>
      </c>
      <c r="J218" s="14">
        <f>I218*C218</f>
        <v>11000</v>
      </c>
      <c r="K218" s="14">
        <v>200</v>
      </c>
      <c r="L218" s="14">
        <f>K218*C218</f>
        <v>4400</v>
      </c>
    </row>
    <row r="219" spans="1:6" ht="15.75">
      <c r="A219" s="28"/>
      <c r="B219" s="22"/>
      <c r="C219" s="38"/>
      <c r="D219" s="34"/>
      <c r="E219" s="14"/>
      <c r="F219" s="13"/>
    </row>
    <row r="220" spans="1:12" ht="15.75">
      <c r="A220" s="28">
        <v>21017</v>
      </c>
      <c r="B220" s="33" t="s">
        <v>126</v>
      </c>
      <c r="C220" s="38">
        <v>60</v>
      </c>
      <c r="D220" s="34" t="s">
        <v>86</v>
      </c>
      <c r="E220" s="14">
        <v>8</v>
      </c>
      <c r="F220" s="13">
        <f t="shared" si="3"/>
        <v>480</v>
      </c>
      <c r="G220" s="14">
        <v>6</v>
      </c>
      <c r="H220" s="14">
        <f>G220*C220</f>
        <v>360</v>
      </c>
      <c r="I220" s="14">
        <v>5</v>
      </c>
      <c r="J220" s="14">
        <f>I220*C220</f>
        <v>300</v>
      </c>
      <c r="K220" s="14">
        <v>6</v>
      </c>
      <c r="L220" s="14">
        <f>K220*C220</f>
        <v>360</v>
      </c>
    </row>
    <row r="221" spans="1:6" ht="15.75">
      <c r="A221" s="28"/>
      <c r="B221" s="33"/>
      <c r="C221" s="38"/>
      <c r="D221" s="34"/>
      <c r="E221" s="14"/>
      <c r="F221" s="13"/>
    </row>
    <row r="222" spans="1:12" ht="15.75">
      <c r="A222" s="28">
        <v>50226</v>
      </c>
      <c r="B222" s="33" t="s">
        <v>127</v>
      </c>
      <c r="C222" s="38">
        <v>1390</v>
      </c>
      <c r="D222" s="34" t="s">
        <v>68</v>
      </c>
      <c r="E222" s="14">
        <v>32</v>
      </c>
      <c r="F222" s="13">
        <f t="shared" si="3"/>
        <v>44480</v>
      </c>
      <c r="G222" s="14">
        <v>34</v>
      </c>
      <c r="H222" s="14">
        <f>G222*C222</f>
        <v>47260</v>
      </c>
      <c r="I222" s="14">
        <v>27.5</v>
      </c>
      <c r="J222" s="14">
        <f>I222*C222</f>
        <v>38225</v>
      </c>
      <c r="K222" s="14">
        <v>19</v>
      </c>
      <c r="L222" s="14">
        <f>K222*C222</f>
        <v>26410</v>
      </c>
    </row>
    <row r="223" spans="1:6" ht="15.75">
      <c r="A223" s="28"/>
      <c r="B223" s="33"/>
      <c r="C223" s="38"/>
      <c r="D223" s="34"/>
      <c r="E223" s="14"/>
      <c r="F223" s="13"/>
    </row>
    <row r="224" spans="1:12" ht="31.5">
      <c r="A224" s="28">
        <v>70002</v>
      </c>
      <c r="B224" s="33" t="s">
        <v>128</v>
      </c>
      <c r="C224" s="38">
        <v>305</v>
      </c>
      <c r="D224" s="34" t="s">
        <v>86</v>
      </c>
      <c r="E224" s="14">
        <v>60</v>
      </c>
      <c r="F224" s="13">
        <f t="shared" si="3"/>
        <v>18300</v>
      </c>
      <c r="G224" s="14">
        <v>76</v>
      </c>
      <c r="H224" s="14">
        <f>G224*C224</f>
        <v>23180</v>
      </c>
      <c r="I224" s="14">
        <v>70</v>
      </c>
      <c r="J224" s="14">
        <f>I224*C224</f>
        <v>21350</v>
      </c>
      <c r="K224" s="14">
        <v>84.3</v>
      </c>
      <c r="L224" s="14">
        <f>K224*C224</f>
        <v>25711.5</v>
      </c>
    </row>
    <row r="225" spans="1:6" ht="15.75">
      <c r="A225" s="28"/>
      <c r="B225" s="33"/>
      <c r="C225" s="38"/>
      <c r="D225" s="34"/>
      <c r="E225" s="14"/>
      <c r="F225" s="13"/>
    </row>
    <row r="226" spans="1:12" ht="31.5">
      <c r="A226" s="28">
        <v>70003</v>
      </c>
      <c r="B226" s="33" t="s">
        <v>129</v>
      </c>
      <c r="C226" s="38">
        <v>5170</v>
      </c>
      <c r="D226" s="34" t="s">
        <v>86</v>
      </c>
      <c r="E226" s="14">
        <v>46</v>
      </c>
      <c r="F226" s="13">
        <f t="shared" si="3"/>
        <v>237820</v>
      </c>
      <c r="G226" s="14">
        <v>51</v>
      </c>
      <c r="H226" s="14">
        <f>G226*C226</f>
        <v>263670</v>
      </c>
      <c r="I226" s="14">
        <v>55</v>
      </c>
      <c r="J226" s="14">
        <f>I226*C226</f>
        <v>284350</v>
      </c>
      <c r="K226" s="14">
        <v>69.6</v>
      </c>
      <c r="L226" s="14">
        <f>K226*C226</f>
        <v>359831.99999999994</v>
      </c>
    </row>
    <row r="227" spans="1:6" ht="15.75">
      <c r="A227" s="28"/>
      <c r="B227" s="33"/>
      <c r="C227" s="38"/>
      <c r="D227" s="34"/>
      <c r="E227" s="14"/>
      <c r="F227" s="13"/>
    </row>
    <row r="228" spans="1:12" ht="31.5">
      <c r="A228" s="28">
        <v>70004</v>
      </c>
      <c r="B228" s="33" t="s">
        <v>130</v>
      </c>
      <c r="C228" s="38">
        <v>410</v>
      </c>
      <c r="D228" s="34" t="s">
        <v>86</v>
      </c>
      <c r="E228" s="14">
        <v>84</v>
      </c>
      <c r="F228" s="13">
        <f t="shared" si="3"/>
        <v>34440</v>
      </c>
      <c r="G228" s="14">
        <v>69</v>
      </c>
      <c r="H228" s="14">
        <f>G228*C228</f>
        <v>28290</v>
      </c>
      <c r="I228" s="14">
        <v>85</v>
      </c>
      <c r="J228" s="14">
        <f>I228*C228</f>
        <v>34850</v>
      </c>
      <c r="K228" s="14">
        <v>109.7</v>
      </c>
      <c r="L228" s="14">
        <f>K228*C228</f>
        <v>44977</v>
      </c>
    </row>
    <row r="229" spans="1:6" ht="15.75">
      <c r="A229" s="28"/>
      <c r="B229" s="33"/>
      <c r="C229" s="38"/>
      <c r="D229" s="34"/>
      <c r="E229" s="14"/>
      <c r="F229" s="13"/>
    </row>
    <row r="230" spans="1:12" ht="31.5">
      <c r="A230" s="28">
        <v>70014</v>
      </c>
      <c r="B230" s="33" t="s">
        <v>131</v>
      </c>
      <c r="C230" s="38">
        <v>24</v>
      </c>
      <c r="D230" s="34" t="s">
        <v>86</v>
      </c>
      <c r="E230" s="14">
        <v>125</v>
      </c>
      <c r="F230" s="13">
        <f t="shared" si="3"/>
        <v>3000</v>
      </c>
      <c r="G230" s="14">
        <v>130</v>
      </c>
      <c r="H230" s="14">
        <f>G230*C230</f>
        <v>3120</v>
      </c>
      <c r="I230" s="14">
        <v>200</v>
      </c>
      <c r="J230" s="14">
        <f>I230*C230</f>
        <v>4800</v>
      </c>
      <c r="K230" s="14">
        <v>226</v>
      </c>
      <c r="L230" s="14">
        <f>K230*C230</f>
        <v>5424</v>
      </c>
    </row>
    <row r="231" spans="1:6" ht="15.75">
      <c r="A231" s="28"/>
      <c r="B231" s="33"/>
      <c r="C231" s="38"/>
      <c r="D231" s="34"/>
      <c r="E231" s="14"/>
      <c r="F231" s="13"/>
    </row>
    <row r="232" spans="1:12" ht="15.75">
      <c r="A232" s="28">
        <v>70405</v>
      </c>
      <c r="B232" s="33" t="s">
        <v>132</v>
      </c>
      <c r="C232" s="38">
        <v>10</v>
      </c>
      <c r="D232" s="34" t="s">
        <v>41</v>
      </c>
      <c r="E232" s="14">
        <v>1200</v>
      </c>
      <c r="F232" s="13">
        <f t="shared" si="3"/>
        <v>12000</v>
      </c>
      <c r="G232" s="14">
        <v>1400</v>
      </c>
      <c r="H232" s="14">
        <f>G232*C232</f>
        <v>14000</v>
      </c>
      <c r="I232" s="14">
        <v>1200</v>
      </c>
      <c r="J232" s="14">
        <f>I232*C232</f>
        <v>12000</v>
      </c>
      <c r="K232" s="14">
        <v>1390</v>
      </c>
      <c r="L232" s="14">
        <f>K232*C232</f>
        <v>13900</v>
      </c>
    </row>
    <row r="233" spans="1:6" ht="15.75">
      <c r="A233" s="28"/>
      <c r="B233" s="33"/>
      <c r="C233" s="38"/>
      <c r="D233" s="34"/>
      <c r="E233" s="14"/>
      <c r="F233" s="13"/>
    </row>
    <row r="234" spans="1:12" ht="15.75">
      <c r="A234" s="28">
        <v>70407</v>
      </c>
      <c r="B234" s="33" t="s">
        <v>133</v>
      </c>
      <c r="C234" s="38">
        <v>14</v>
      </c>
      <c r="D234" s="34" t="s">
        <v>41</v>
      </c>
      <c r="E234" s="14">
        <v>3310</v>
      </c>
      <c r="F234" s="13">
        <f t="shared" si="3"/>
        <v>46340</v>
      </c>
      <c r="G234" s="14">
        <v>2800</v>
      </c>
      <c r="H234" s="14">
        <f>G234*C234</f>
        <v>39200</v>
      </c>
      <c r="I234" s="14">
        <v>3200</v>
      </c>
      <c r="J234" s="14">
        <f>I234*C234</f>
        <v>44800</v>
      </c>
      <c r="K234" s="14">
        <v>3343</v>
      </c>
      <c r="L234" s="14">
        <f>K234*C234</f>
        <v>46802</v>
      </c>
    </row>
    <row r="235" spans="1:6" ht="15.75">
      <c r="A235" s="28"/>
      <c r="B235" s="33"/>
      <c r="C235" s="38"/>
      <c r="D235" s="34"/>
      <c r="E235" s="14"/>
      <c r="F235" s="13"/>
    </row>
    <row r="236" spans="1:12" ht="15.75">
      <c r="A236" s="28">
        <v>70408</v>
      </c>
      <c r="B236" s="33" t="s">
        <v>134</v>
      </c>
      <c r="C236" s="38">
        <v>6205</v>
      </c>
      <c r="D236" s="34" t="s">
        <v>86</v>
      </c>
      <c r="E236" s="14">
        <v>0.1</v>
      </c>
      <c r="F236" s="13">
        <f t="shared" si="3"/>
        <v>620.5</v>
      </c>
      <c r="G236" s="14">
        <v>0.01</v>
      </c>
      <c r="H236" s="14">
        <f>G236*C236</f>
        <v>62.050000000000004</v>
      </c>
      <c r="I236" s="14">
        <v>0.5</v>
      </c>
      <c r="J236" s="14">
        <f>I236*C236</f>
        <v>3102.5</v>
      </c>
      <c r="K236" s="14">
        <v>0.1</v>
      </c>
      <c r="L236" s="14">
        <f>K236*C236</f>
        <v>620.5</v>
      </c>
    </row>
    <row r="237" spans="1:6" ht="15.75">
      <c r="A237" s="28"/>
      <c r="B237" s="33"/>
      <c r="C237" s="38"/>
      <c r="D237" s="34"/>
      <c r="E237" s="14"/>
      <c r="F237" s="13"/>
    </row>
    <row r="238" spans="1:12" ht="15.75">
      <c r="A238" s="28">
        <v>70413</v>
      </c>
      <c r="B238" s="22" t="s">
        <v>135</v>
      </c>
      <c r="C238" s="38">
        <v>80</v>
      </c>
      <c r="D238" s="34" t="s">
        <v>86</v>
      </c>
      <c r="E238" s="14">
        <v>8</v>
      </c>
      <c r="F238" s="13">
        <f t="shared" si="3"/>
        <v>640</v>
      </c>
      <c r="G238" s="14">
        <v>17.5</v>
      </c>
      <c r="H238" s="14">
        <f>G238*C238</f>
        <v>1400</v>
      </c>
      <c r="I238" s="14">
        <v>12</v>
      </c>
      <c r="J238" s="14">
        <f>I238*C238</f>
        <v>960</v>
      </c>
      <c r="K238" s="14">
        <v>9.6</v>
      </c>
      <c r="L238" s="14">
        <f>K238*C238</f>
        <v>768</v>
      </c>
    </row>
    <row r="239" spans="1:6" ht="15.75">
      <c r="A239" s="28"/>
      <c r="B239" s="22"/>
      <c r="C239" s="38"/>
      <c r="D239" s="34"/>
      <c r="E239" s="14"/>
      <c r="F239" s="13"/>
    </row>
    <row r="240" spans="1:12" ht="15.75">
      <c r="A240" s="28">
        <v>70414</v>
      </c>
      <c r="B240" s="33" t="s">
        <v>136</v>
      </c>
      <c r="C240" s="38">
        <v>8</v>
      </c>
      <c r="D240" s="34" t="s">
        <v>41</v>
      </c>
      <c r="E240" s="14">
        <v>1500</v>
      </c>
      <c r="F240" s="13">
        <f t="shared" si="3"/>
        <v>12000</v>
      </c>
      <c r="G240" s="14">
        <v>1400</v>
      </c>
      <c r="H240" s="14">
        <f>G240*C240</f>
        <v>11200</v>
      </c>
      <c r="I240" s="14">
        <v>1200</v>
      </c>
      <c r="J240" s="14">
        <f>I240*C240</f>
        <v>9600</v>
      </c>
      <c r="K240" s="14">
        <v>1300</v>
      </c>
      <c r="L240" s="14">
        <f>K240*C240</f>
        <v>10400</v>
      </c>
    </row>
    <row r="241" spans="1:6" ht="15.75">
      <c r="A241" s="28"/>
      <c r="B241" s="33"/>
      <c r="C241" s="38"/>
      <c r="D241" s="34"/>
      <c r="E241" s="14"/>
      <c r="F241" s="13"/>
    </row>
    <row r="242" spans="1:12" ht="15.75">
      <c r="A242" s="28">
        <v>70415</v>
      </c>
      <c r="B242" s="36" t="s">
        <v>137</v>
      </c>
      <c r="C242" s="38">
        <v>17</v>
      </c>
      <c r="D242" s="34" t="s">
        <v>41</v>
      </c>
      <c r="E242" s="14">
        <v>150</v>
      </c>
      <c r="F242" s="13">
        <f t="shared" si="3"/>
        <v>2550</v>
      </c>
      <c r="G242" s="14">
        <v>170</v>
      </c>
      <c r="H242" s="14">
        <f>G242*C242</f>
        <v>2890</v>
      </c>
      <c r="I242" s="14">
        <v>125</v>
      </c>
      <c r="J242" s="14">
        <f>I242*C242</f>
        <v>2125</v>
      </c>
      <c r="K242" s="14">
        <v>114</v>
      </c>
      <c r="L242" s="14">
        <f>K242*C242</f>
        <v>1938</v>
      </c>
    </row>
    <row r="243" spans="1:6" ht="15.75">
      <c r="A243" s="28"/>
      <c r="B243" s="36"/>
      <c r="C243" s="38"/>
      <c r="D243" s="34"/>
      <c r="E243" s="14"/>
      <c r="F243" s="13"/>
    </row>
    <row r="244" spans="1:12" ht="15.75">
      <c r="A244" s="28">
        <v>70416</v>
      </c>
      <c r="B244" s="33" t="s">
        <v>138</v>
      </c>
      <c r="C244" s="38">
        <v>11</v>
      </c>
      <c r="D244" s="34" t="s">
        <v>41</v>
      </c>
      <c r="E244" s="14">
        <v>400</v>
      </c>
      <c r="F244" s="13">
        <f t="shared" si="3"/>
        <v>4400</v>
      </c>
      <c r="G244" s="14">
        <v>170</v>
      </c>
      <c r="H244" s="14">
        <f>G244*C244</f>
        <v>1870</v>
      </c>
      <c r="I244" s="14">
        <v>400</v>
      </c>
      <c r="J244" s="14">
        <f>I244*C244</f>
        <v>4400</v>
      </c>
      <c r="K244" s="14">
        <v>348</v>
      </c>
      <c r="L244" s="14">
        <f>K244*C244</f>
        <v>3828</v>
      </c>
    </row>
    <row r="245" spans="1:6" ht="15.75">
      <c r="A245" s="28"/>
      <c r="B245" s="33"/>
      <c r="C245" s="38"/>
      <c r="D245" s="34"/>
      <c r="E245" s="14"/>
      <c r="F245" s="13"/>
    </row>
    <row r="246" spans="1:12" ht="31.5">
      <c r="A246" s="28">
        <v>70424</v>
      </c>
      <c r="B246" s="36" t="s">
        <v>139</v>
      </c>
      <c r="C246" s="38">
        <v>195</v>
      </c>
      <c r="D246" s="34" t="s">
        <v>86</v>
      </c>
      <c r="E246" s="14">
        <v>10</v>
      </c>
      <c r="F246" s="13">
        <f t="shared" si="3"/>
        <v>1950</v>
      </c>
      <c r="G246" s="14">
        <v>4.5</v>
      </c>
      <c r="H246" s="14">
        <f>G246*C246</f>
        <v>877.5</v>
      </c>
      <c r="I246" s="14">
        <v>7.5</v>
      </c>
      <c r="J246" s="14">
        <f>I246*C246</f>
        <v>1462.5</v>
      </c>
      <c r="K246" s="14">
        <v>10</v>
      </c>
      <c r="L246" s="14">
        <f>K246*C246</f>
        <v>1950</v>
      </c>
    </row>
    <row r="247" spans="1:6" ht="15.75">
      <c r="A247" s="28"/>
      <c r="B247" s="36"/>
      <c r="C247" s="38"/>
      <c r="D247" s="34"/>
      <c r="E247" s="14"/>
      <c r="F247" s="13"/>
    </row>
    <row r="248" spans="1:12" ht="15.75">
      <c r="A248" s="28">
        <v>70428</v>
      </c>
      <c r="B248" s="22" t="s">
        <v>140</v>
      </c>
      <c r="C248" s="38">
        <v>14</v>
      </c>
      <c r="D248" s="34" t="s">
        <v>41</v>
      </c>
      <c r="E248" s="14">
        <v>1367</v>
      </c>
      <c r="F248" s="13">
        <f t="shared" si="3"/>
        <v>19138</v>
      </c>
      <c r="G248" s="14">
        <v>1600</v>
      </c>
      <c r="H248" s="14">
        <f>G248*C248</f>
        <v>22400</v>
      </c>
      <c r="I248" s="14">
        <v>1200</v>
      </c>
      <c r="J248" s="14">
        <f>I248*C248</f>
        <v>16800</v>
      </c>
      <c r="K248" s="14">
        <v>1250</v>
      </c>
      <c r="L248" s="14">
        <f>K248*C248</f>
        <v>17500</v>
      </c>
    </row>
    <row r="249" spans="1:6" ht="15.75">
      <c r="A249" s="28"/>
      <c r="B249" s="22"/>
      <c r="C249" s="38"/>
      <c r="D249" s="34"/>
      <c r="E249" s="14"/>
      <c r="F249" s="13"/>
    </row>
    <row r="250" spans="1:12" ht="15.75">
      <c r="A250" s="28">
        <v>70429</v>
      </c>
      <c r="B250" s="22" t="s">
        <v>141</v>
      </c>
      <c r="C250" s="38">
        <v>21</v>
      </c>
      <c r="D250" s="34" t="s">
        <v>41</v>
      </c>
      <c r="E250" s="14">
        <v>2150</v>
      </c>
      <c r="F250" s="13">
        <f t="shared" si="3"/>
        <v>45150</v>
      </c>
      <c r="G250" s="14">
        <v>2000</v>
      </c>
      <c r="H250" s="14">
        <f>G250*C250</f>
        <v>42000</v>
      </c>
      <c r="I250" s="14">
        <v>1700</v>
      </c>
      <c r="J250" s="14">
        <f>I250*C250</f>
        <v>35700</v>
      </c>
      <c r="K250" s="14">
        <v>1662</v>
      </c>
      <c r="L250" s="14">
        <f>K250*C250</f>
        <v>34902</v>
      </c>
    </row>
    <row r="251" spans="1:6" ht="15.75">
      <c r="A251" s="28"/>
      <c r="B251" s="22"/>
      <c r="C251" s="38"/>
      <c r="D251" s="34"/>
      <c r="E251" s="14"/>
      <c r="F251" s="13"/>
    </row>
    <row r="252" spans="1:12" ht="15.75">
      <c r="A252" s="28">
        <v>70430</v>
      </c>
      <c r="B252" s="22" t="s">
        <v>142</v>
      </c>
      <c r="C252" s="38">
        <v>2</v>
      </c>
      <c r="D252" s="34" t="s">
        <v>41</v>
      </c>
      <c r="E252" s="14">
        <v>2810</v>
      </c>
      <c r="F252" s="13">
        <f t="shared" si="3"/>
        <v>5620</v>
      </c>
      <c r="G252" s="14">
        <v>2500</v>
      </c>
      <c r="H252" s="14">
        <f>G252*C252</f>
        <v>5000</v>
      </c>
      <c r="I252" s="14">
        <v>2425</v>
      </c>
      <c r="J252" s="14">
        <f>I252*C252</f>
        <v>4850</v>
      </c>
      <c r="K252" s="14">
        <v>2173</v>
      </c>
      <c r="L252" s="14">
        <f>K252*C252</f>
        <v>4346</v>
      </c>
    </row>
    <row r="253" spans="1:6" ht="15.75">
      <c r="A253" s="28"/>
      <c r="B253" s="22"/>
      <c r="C253" s="38"/>
      <c r="D253" s="34"/>
      <c r="E253" s="14"/>
      <c r="F253" s="13"/>
    </row>
    <row r="254" spans="1:12" ht="31.5">
      <c r="A254" s="28">
        <v>70440</v>
      </c>
      <c r="B254" s="33" t="s">
        <v>143</v>
      </c>
      <c r="C254" s="38">
        <v>700</v>
      </c>
      <c r="D254" s="34" t="s">
        <v>86</v>
      </c>
      <c r="E254" s="14">
        <v>80</v>
      </c>
      <c r="F254" s="13">
        <f t="shared" si="3"/>
        <v>56000</v>
      </c>
      <c r="G254" s="14">
        <v>48.75</v>
      </c>
      <c r="H254" s="14">
        <f>G254*C254</f>
        <v>34125</v>
      </c>
      <c r="I254" s="14">
        <v>55</v>
      </c>
      <c r="J254" s="14">
        <f>I254*C254</f>
        <v>38500</v>
      </c>
      <c r="K254" s="14">
        <v>58</v>
      </c>
      <c r="L254" s="14">
        <f>K254*C254</f>
        <v>40600</v>
      </c>
    </row>
    <row r="255" spans="1:6" ht="15.75">
      <c r="A255" s="28"/>
      <c r="B255" s="33"/>
      <c r="C255" s="38"/>
      <c r="D255" s="34"/>
      <c r="E255" s="14"/>
      <c r="F255" s="13"/>
    </row>
    <row r="256" spans="1:12" ht="31.5">
      <c r="A256" s="28">
        <v>70442</v>
      </c>
      <c r="B256" s="33" t="s">
        <v>144</v>
      </c>
      <c r="C256" s="38">
        <v>20</v>
      </c>
      <c r="D256" s="34" t="s">
        <v>86</v>
      </c>
      <c r="E256" s="14">
        <v>125</v>
      </c>
      <c r="F256" s="13">
        <f t="shared" si="3"/>
        <v>2500</v>
      </c>
      <c r="G256" s="14">
        <v>93</v>
      </c>
      <c r="H256" s="14">
        <f>G256*C256</f>
        <v>1860</v>
      </c>
      <c r="I256" s="14">
        <v>100</v>
      </c>
      <c r="J256" s="14">
        <f>I256*C256</f>
        <v>2000</v>
      </c>
      <c r="K256" s="14">
        <v>109</v>
      </c>
      <c r="L256" s="14">
        <f>K256*C256</f>
        <v>2180</v>
      </c>
    </row>
    <row r="257" spans="1:6" ht="15.75">
      <c r="A257" s="28"/>
      <c r="B257" s="33"/>
      <c r="C257" s="38"/>
      <c r="D257" s="34"/>
      <c r="E257" s="14"/>
      <c r="F257" s="13"/>
    </row>
    <row r="258" spans="1:12" ht="31.5">
      <c r="A258" s="28">
        <v>70443</v>
      </c>
      <c r="B258" s="33" t="s">
        <v>145</v>
      </c>
      <c r="C258" s="38">
        <v>27</v>
      </c>
      <c r="D258" s="34" t="s">
        <v>41</v>
      </c>
      <c r="E258" s="14">
        <v>700</v>
      </c>
      <c r="F258" s="13">
        <f t="shared" si="3"/>
        <v>18900</v>
      </c>
      <c r="G258" s="14">
        <v>620</v>
      </c>
      <c r="H258" s="14">
        <f>G258*C258</f>
        <v>16740</v>
      </c>
      <c r="I258" s="14">
        <v>700</v>
      </c>
      <c r="J258" s="14">
        <f>I258*C258</f>
        <v>18900</v>
      </c>
      <c r="K258" s="14">
        <v>605</v>
      </c>
      <c r="L258" s="14">
        <f>K258*C258</f>
        <v>16335</v>
      </c>
    </row>
    <row r="259" spans="1:6" ht="15.75">
      <c r="A259" s="28"/>
      <c r="B259" s="33"/>
      <c r="C259" s="38"/>
      <c r="D259" s="34"/>
      <c r="E259" s="14"/>
      <c r="F259" s="13"/>
    </row>
    <row r="260" spans="1:12" ht="31.5">
      <c r="A260" s="28">
        <v>70445</v>
      </c>
      <c r="B260" s="33" t="s">
        <v>146</v>
      </c>
      <c r="C260" s="38">
        <v>3</v>
      </c>
      <c r="D260" s="34" t="s">
        <v>41</v>
      </c>
      <c r="E260" s="14">
        <v>1300</v>
      </c>
      <c r="F260" s="13">
        <f t="shared" si="3"/>
        <v>3900</v>
      </c>
      <c r="G260" s="14">
        <v>1500</v>
      </c>
      <c r="H260" s="14">
        <f>G260*C260</f>
        <v>4500</v>
      </c>
      <c r="I260" s="14">
        <v>1750</v>
      </c>
      <c r="J260" s="14">
        <f>I260*C260</f>
        <v>5250</v>
      </c>
      <c r="K260" s="14">
        <v>1307</v>
      </c>
      <c r="L260" s="14">
        <f>K260*C260</f>
        <v>3921</v>
      </c>
    </row>
    <row r="261" spans="1:6" ht="15.75">
      <c r="A261" s="28"/>
      <c r="B261" s="33"/>
      <c r="C261" s="38"/>
      <c r="D261" s="34"/>
      <c r="E261" s="14"/>
      <c r="F261" s="13"/>
    </row>
    <row r="262" spans="1:12" ht="15.75">
      <c r="A262" s="28">
        <v>70454</v>
      </c>
      <c r="B262" s="22" t="s">
        <v>147</v>
      </c>
      <c r="C262" s="38">
        <v>40</v>
      </c>
      <c r="D262" s="34" t="s">
        <v>86</v>
      </c>
      <c r="E262" s="14">
        <v>85</v>
      </c>
      <c r="F262" s="13">
        <f t="shared" si="3"/>
        <v>3400</v>
      </c>
      <c r="G262" s="14">
        <v>100</v>
      </c>
      <c r="H262" s="14">
        <f>G262*C262</f>
        <v>4000</v>
      </c>
      <c r="I262" s="14">
        <v>65</v>
      </c>
      <c r="J262" s="14">
        <f>I262*C262</f>
        <v>2600</v>
      </c>
      <c r="K262" s="14">
        <v>59</v>
      </c>
      <c r="L262" s="14">
        <f>K262*C262</f>
        <v>2360</v>
      </c>
    </row>
    <row r="263" spans="1:6" ht="15.75">
      <c r="A263" s="28"/>
      <c r="B263" s="22"/>
      <c r="C263" s="38"/>
      <c r="D263" s="34"/>
      <c r="E263" s="14"/>
      <c r="F263" s="13"/>
    </row>
    <row r="264" spans="1:12" ht="31.5">
      <c r="A264" s="28">
        <v>70456</v>
      </c>
      <c r="B264" s="33" t="s">
        <v>148</v>
      </c>
      <c r="C264" s="38">
        <v>2</v>
      </c>
      <c r="D264" s="34" t="s">
        <v>41</v>
      </c>
      <c r="E264" s="14">
        <v>1200</v>
      </c>
      <c r="F264" s="13">
        <f t="shared" si="3"/>
        <v>2400</v>
      </c>
      <c r="G264" s="14">
        <v>1400</v>
      </c>
      <c r="H264" s="14">
        <f>G264*C264</f>
        <v>2800</v>
      </c>
      <c r="I264" s="14">
        <v>1750</v>
      </c>
      <c r="J264" s="14">
        <f>I264*C264</f>
        <v>3500</v>
      </c>
      <c r="K264" s="14">
        <v>828</v>
      </c>
      <c r="L264" s="14">
        <f>K264*C264</f>
        <v>1656</v>
      </c>
    </row>
    <row r="265" spans="1:11" ht="15.75">
      <c r="A265" s="51"/>
      <c r="B265" s="51"/>
      <c r="C265" s="16"/>
      <c r="D265" s="52"/>
      <c r="E265" s="53"/>
      <c r="F265" s="54" t="s">
        <v>73</v>
      </c>
      <c r="G265" s="48" t="s">
        <v>73</v>
      </c>
      <c r="I265" s="48" t="s">
        <v>73</v>
      </c>
      <c r="K265" s="48" t="s">
        <v>73</v>
      </c>
    </row>
    <row r="266" spans="1:6" ht="15.75">
      <c r="A266" s="51"/>
      <c r="B266" s="51"/>
      <c r="C266" s="51"/>
      <c r="D266" s="51"/>
      <c r="E266" s="53"/>
      <c r="F266" s="51"/>
    </row>
    <row r="267" spans="1:11" ht="15.75">
      <c r="A267" s="51"/>
      <c r="B267" s="39" t="s">
        <v>74</v>
      </c>
      <c r="C267" s="51"/>
      <c r="D267" s="51"/>
      <c r="E267" s="53"/>
      <c r="F267" s="55">
        <f>SUM(F208:F264)</f>
        <v>590098.5</v>
      </c>
      <c r="G267" s="53">
        <f>SUM(H208:H264)</f>
        <v>626309.21</v>
      </c>
      <c r="I267" s="53">
        <f>SUM(J208:J264)</f>
        <v>618125</v>
      </c>
      <c r="K267" s="53">
        <f>SUM(L208:L264)</f>
        <v>721541</v>
      </c>
    </row>
    <row r="268" spans="1:11" ht="15.75">
      <c r="A268" s="51"/>
      <c r="B268" s="51"/>
      <c r="C268" s="51"/>
      <c r="D268" s="51"/>
      <c r="E268" s="53"/>
      <c r="F268" s="54" t="s">
        <v>73</v>
      </c>
      <c r="G268" s="48" t="s">
        <v>73</v>
      </c>
      <c r="I268" s="48" t="s">
        <v>73</v>
      </c>
      <c r="K268" s="48" t="s">
        <v>73</v>
      </c>
    </row>
    <row r="269" spans="1:6" ht="15.75">
      <c r="A269" s="51"/>
      <c r="B269" s="51"/>
      <c r="C269" s="51"/>
      <c r="D269" s="51"/>
      <c r="E269" s="53"/>
      <c r="F269" s="51"/>
    </row>
    <row r="270" spans="1:11" ht="15.75">
      <c r="A270" s="51" t="s">
        <v>149</v>
      </c>
      <c r="B270" s="51"/>
      <c r="C270" s="51"/>
      <c r="D270" s="51"/>
      <c r="E270" s="53"/>
      <c r="F270" s="55">
        <f>F106+F172+F196+F202+F267</f>
        <v>1135129.5</v>
      </c>
      <c r="G270" s="53">
        <f>G106+G172+G196+H202+G267</f>
        <v>1194999.99</v>
      </c>
      <c r="I270" s="53">
        <f>I106+I172+I196+J202+I267</f>
        <v>1229120.5</v>
      </c>
      <c r="K270" s="53">
        <f>K106+K172+K196+L202+K267</f>
        <v>1317825.25</v>
      </c>
    </row>
  </sheetData>
  <sheetProtection/>
  <mergeCells count="4">
    <mergeCell ref="E17:F17"/>
    <mergeCell ref="E18:F18"/>
    <mergeCell ref="E19:F19"/>
    <mergeCell ref="E20:F20"/>
  </mergeCells>
  <printOptions horizontalCentered="1"/>
  <pageMargins left="0.3" right="0.3" top="0.75" bottom="0.5" header="0.35" footer="0"/>
  <pageSetup horizontalDpi="600" verticalDpi="600" orientation="portrait" scale="57" r:id="rId1"/>
  <headerFooter alignWithMargins="0">
    <oddHeader>&amp;R&amp;16PAGE &amp;P OF &amp;N</oddHeader>
  </headerFooter>
  <rowBreaks count="3" manualBreakCount="3">
    <brk id="107" max="255" man="1"/>
    <brk id="155" max="255" man="1"/>
    <brk id="2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enamb</cp:lastModifiedBy>
  <cp:lastPrinted>2013-03-29T19:59:56Z</cp:lastPrinted>
  <dcterms:created xsi:type="dcterms:W3CDTF">2000-03-01T21:43:43Z</dcterms:created>
  <dcterms:modified xsi:type="dcterms:W3CDTF">2013-04-01T17:38:58Z</dcterms:modified>
  <cp:category/>
  <cp:version/>
  <cp:contentType/>
  <cp:contentStatus/>
</cp:coreProperties>
</file>