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'A'!$A$1:$N$236</definedName>
    <definedName name="_xlnm.Print_Titles" localSheetId="0">'A'!$1:$17</definedName>
    <definedName name="TEST">'A'!$A$1:$N$17</definedName>
  </definedNames>
  <calcPr fullCalcOnLoad="1"/>
</workbook>
</file>

<file path=xl/sharedStrings.xml><?xml version="1.0" encoding="utf-8"?>
<sst xmlns="http://schemas.openxmlformats.org/spreadsheetml/2006/main" count="299" uniqueCount="140">
  <si>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</si>
  <si>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</si>
  <si>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</si>
  <si>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</si>
  <si>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</si>
  <si>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</si>
  <si>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</si>
  <si>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</si>
  <si>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</si>
  <si>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</si>
  <si>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</si>
  <si>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</si>
  <si>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</si>
  <si>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</si>
  <si>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</si>
  <si>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LUMP SUM</t>
  </si>
  <si>
    <t>MOUND STREET RECONSTRUCTION ASSESSMENT</t>
  </si>
  <si>
    <t>DISTRICT - 2013</t>
  </si>
  <si>
    <t>STREET ACCOUNT NO. CS53-58250-810355-00-53W0618</t>
  </si>
  <si>
    <t>STREET ACCOUNT NO. CS53-58270-810355-00-53W0618</t>
  </si>
  <si>
    <t>STORM ACCOUNT NO. ESTM-58270-810381-00-53W0618</t>
  </si>
  <si>
    <t>SANITARY ACCOUNT NO. ES01-58275-810332-00-53W0618</t>
  </si>
  <si>
    <t>WATER ACCOUNT NO. EW01-58273-810455-00-53W0618</t>
  </si>
  <si>
    <t>CONTRACT NO. 6996</t>
  </si>
  <si>
    <t>BID OPENING:    FEBRUARY 15, 2013</t>
  </si>
  <si>
    <t>===========================================</t>
  </si>
  <si>
    <t>ROOT CUTTING-SIDEWALK</t>
  </si>
  <si>
    <t>LF</t>
  </si>
  <si>
    <t>MOBILIZATION</t>
  </si>
  <si>
    <t>EXCAVATION CUT</t>
  </si>
  <si>
    <t>CY</t>
  </si>
  <si>
    <t>GEOTEXTILE FABRIC,TYPE SAS (NON-WOVEN)</t>
  </si>
  <si>
    <t>SY</t>
  </si>
  <si>
    <t>BREAKER RUN</t>
  </si>
  <si>
    <t>TON</t>
  </si>
  <si>
    <t>TOPSOIL</t>
  </si>
  <si>
    <t>SAWCUT BITUMINOUS PAVEMENT</t>
  </si>
  <si>
    <t>REMOVE CONCRETE CURB &amp; GUTTER</t>
  </si>
  <si>
    <t>REMOVE CONCRETE SIDEWALK &amp; DRIVE</t>
  </si>
  <si>
    <t>SF</t>
  </si>
  <si>
    <t>TERRACE SEEDING</t>
  </si>
  <si>
    <t>EROSION MATTING, CLASS 1, URBAN TYPE A</t>
  </si>
  <si>
    <t>TYPE "A" CONCRETE CURB &amp; GUTTER</t>
  </si>
  <si>
    <t>TYPE "X" CONCRETE CURB &amp; GUTTER</t>
  </si>
  <si>
    <t xml:space="preserve"> 5 INCH CONCRETE SIDEWALK</t>
  </si>
  <si>
    <t xml:space="preserve"> 7 INCH CONCRETE SIDEWALK &amp; DRIVE</t>
  </si>
  <si>
    <t>CURB RAMP DETECTABLE WARNING FIELD</t>
  </si>
  <si>
    <t>CRUSHED AGGREGATE BASE COURSE,, GRADATION NO. 1</t>
  </si>
  <si>
    <t>CRUSHED AGGREGATE BASE COURSE,, GRADATION NO. 2</t>
  </si>
  <si>
    <t>HMA PAVEMENT, TYPE E-1</t>
  </si>
  <si>
    <t>ASPHALT DRIVE &amp; TERRACE</t>
  </si>
  <si>
    <t>ASPHALT MATERIAL FOR CURB FRONT FILL</t>
  </si>
  <si>
    <t>PULVERIZE &amp; SHAPE</t>
  </si>
  <si>
    <t>MODULAR BLOCK RETAINING WALL</t>
  </si>
  <si>
    <t>=</t>
  </si>
  <si>
    <t>SUBTOTALS</t>
  </si>
  <si>
    <t>=============================================</t>
  </si>
  <si>
    <t>CLEAR STONE</t>
  </si>
  <si>
    <t>EROSION CONTROL IMPLEMENTATION PLAN</t>
  </si>
  <si>
    <t>EROSION CONTROL INSPECTION</t>
  </si>
  <si>
    <t>EACH</t>
  </si>
  <si>
    <t>CONSTRUCTION ENTRANCE</t>
  </si>
  <si>
    <t>STREET CONSTRUCTION ENTRANCE BERM</t>
  </si>
  <si>
    <t>STREET SWEEPING</t>
  </si>
  <si>
    <t>SILT SOCK-PROVIDE, INSTALL &amp; MAINTAIN</t>
  </si>
  <si>
    <t>L.F.</t>
  </si>
  <si>
    <t>SILT SOCK-REMOVE &amp; RESTORE</t>
  </si>
  <si>
    <t>INLET PROTECTION, TYPE C-PROVIDE &amp; INSTALL</t>
  </si>
  <si>
    <t>INLET PROTECTOIN,, TYPE C- MIAINTAIN</t>
  </si>
  <si>
    <t>INLET PROTECTION , TYPE C-REMOVE</t>
  </si>
  <si>
    <t>INLET PROTECTION, TYPE D-PROVIDE &amp; INSTALL</t>
  </si>
  <si>
    <t>INLET PROTECTION, TYPE D- MAINTAIN</t>
  </si>
  <si>
    <t>INLET PROTECTION, TYPE D- REMOVE</t>
  </si>
  <si>
    <t>INLET PROTECTION , TYPE D HYBRID-PROVIDE &amp; INSTALL</t>
  </si>
  <si>
    <t>INLET PROTECTION , TYPE D HYBRID-MAINTAIN</t>
  </si>
  <si>
    <t>INLET PROTECTION , TYPE D HYBRID-REMOVE</t>
  </si>
  <si>
    <t>CLEAN SUMP</t>
  </si>
  <si>
    <t>12 INCH STORM SEWER PIPE</t>
  </si>
  <si>
    <t>TYPE H INLET</t>
  </si>
  <si>
    <t>ULO</t>
  </si>
  <si>
    <t>============================================</t>
  </si>
  <si>
    <t xml:space="preserve">REMOVE SEWER ACCESS STRUCTURE </t>
  </si>
  <si>
    <t xml:space="preserve">PIPE PLUG </t>
  </si>
  <si>
    <t>ADJUST SEWER ACCESS STRUCTURE</t>
  </si>
  <si>
    <t>SELECT BACKFILL FOR STORM</t>
  </si>
  <si>
    <t>TF</t>
  </si>
  <si>
    <t xml:space="preserve">15 INCH RCP STORM SEWER PIPE </t>
  </si>
  <si>
    <t xml:space="preserve">21 INCH RCP STORM SEWER PIPE </t>
  </si>
  <si>
    <t xml:space="preserve">3'X3' STORM SAS </t>
  </si>
  <si>
    <t>STORM SEWER TAP</t>
  </si>
  <si>
    <t>PRIVATE STORM RECONNECT</t>
  </si>
  <si>
    <t>STORM CONTROL</t>
  </si>
  <si>
    <t>ROCK EXCAVATION (UNDISTRIBUTED)</t>
  </si>
  <si>
    <t xml:space="preserve">REMOVE PIPE </t>
  </si>
  <si>
    <t xml:space="preserve">ABANDON SEWER ACCESS STRUCTURE </t>
  </si>
  <si>
    <t>RECONSTRUCT BENCH AND FLOWLINE</t>
  </si>
  <si>
    <t xml:space="preserve">SELECT BACKFILL FOR SANITARY SEWER </t>
  </si>
  <si>
    <t>8 INCH PVC SANITARY SEWER PIPE</t>
  </si>
  <si>
    <t>SANITARY SEWER LATERAL</t>
  </si>
  <si>
    <t xml:space="preserve">RECONNECT </t>
  </si>
  <si>
    <t xml:space="preserve">WASTEWATER CONTROL </t>
  </si>
  <si>
    <t>SEWER ELECTRONIC MARKERS</t>
  </si>
  <si>
    <t xml:space="preserve">4' DIA. SANITARY SAS </t>
  </si>
  <si>
    <t>SANITARY SEWER TAP</t>
  </si>
  <si>
    <t xml:space="preserve">TRAFFIC CONTROL FOR WATER MAIN INSTALLATION  </t>
  </si>
  <si>
    <t>MOBILIZATION FOR WATER MAIN INSTALLATION</t>
  </si>
  <si>
    <t xml:space="preserve">FURNISH AND INSTALL 6 INCH PIPE &amp; FITTINGS </t>
  </si>
  <si>
    <t xml:space="preserve">FURNISH AND INSTALL 8 INCH PIPE &amp; FITTINGS </t>
  </si>
  <si>
    <t xml:space="preserve">REMOVAL OF EXCESS AMOUNTS OF BOULDERS </t>
  </si>
  <si>
    <t>C.Y.</t>
  </si>
  <si>
    <t xml:space="preserve">CUT-IN CONNECTION </t>
  </si>
  <si>
    <t xml:space="preserve">SELECT FILL - SAND FOR WATER </t>
  </si>
  <si>
    <t xml:space="preserve">FURNISH AND INSTALL STYROFOAM </t>
  </si>
  <si>
    <t xml:space="preserve">CUT OFF EXISTING WATER MAIN </t>
  </si>
  <si>
    <t xml:space="preserve">ABANDON WATER VALVE BOX </t>
  </si>
  <si>
    <t xml:space="preserve">ABANDON HYDRANT </t>
  </si>
  <si>
    <t xml:space="preserve">RELOCATE HYDRANT </t>
  </si>
  <si>
    <t>FURNISH AND INSTALL 6 INCH VALVE</t>
  </si>
  <si>
    <t>FURNISH AND INSTALL 8 INCH VALVE</t>
  </si>
  <si>
    <t>EXTEND AND RECONNECT SERVICE LATERAL - 1 INCH</t>
  </si>
  <si>
    <t>EXTEND AND RECONNECT SERVICE LATERAL - 1.5 INCHES</t>
  </si>
  <si>
    <t>EXTEND AND RECONNECT SERVICE LATERAL - 2 INCHES</t>
  </si>
  <si>
    <t>RECONNECT / DISCONNECT SERVICE LATERAL - 1 INCH</t>
  </si>
  <si>
    <t>REPLACE COPPER SERVICE LATERAL</t>
  </si>
  <si>
    <t>PIPE PLUG FOR WATER MAIN INSTALLATION</t>
  </si>
  <si>
    <t>FURNISH EXCAVATION AND DITCH FOR LIVE TAP</t>
  </si>
  <si>
    <t>GRAND TOTALS (CONTRACT TOTALS PLUS CHANGE ORDERS)</t>
  </si>
  <si>
    <t>R.G. HUSTON</t>
  </si>
  <si>
    <t>COMPANY, INC.</t>
  </si>
  <si>
    <t>PARISI</t>
  </si>
  <si>
    <t>CONSTR. CO.,</t>
  </si>
  <si>
    <t>INC.</t>
  </si>
  <si>
    <t>CAPITOL</t>
  </si>
  <si>
    <t>UNDERGROUND,</t>
  </si>
  <si>
    <t>S &amp; L</t>
  </si>
  <si>
    <t>UNDERGROUND</t>
  </si>
  <si>
    <t>&amp; TRUCKING,</t>
  </si>
  <si>
    <t>SPEEDWAY</t>
  </si>
  <si>
    <t>SAND &amp;</t>
  </si>
  <si>
    <t>GRAVEL,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</si>
</sst>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0" fontId="4" fillId="0" borderId="0" xfId="0" applyNumberFormat="1" applyFont="1" applyFill="1" applyBorder="1" applyAlignment="1">
      <alignment horizontal="fill"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Border="1" applyAlignment="1" applyProtection="1" quotePrefix="1">
      <alignment horizontal="left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>
      <alignment horizontal="left" vertical="center"/>
      <protection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44" fontId="4" fillId="0" borderId="0" xfId="61" applyNumberFormat="1" applyFont="1" applyFill="1" applyBorder="1" applyAlignment="1" applyProtection="1">
      <alignment/>
      <protection/>
    </xf>
    <xf numFmtId="7" fontId="4" fillId="0" borderId="0" xfId="61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tabSelected="1" zoomScale="75" zoomScaleNormal="75" workbookViewId="0" topLeftCell="A1">
      <selection activeCell="F192" sqref="F192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20" customWidth="1"/>
    <col min="6" max="6" width="18.7109375" style="7" customWidth="1"/>
    <col min="7" max="7" width="20.7109375" style="7" customWidth="1"/>
    <col min="8" max="8" width="20.7109375" style="7" hidden="1" customWidth="1"/>
    <col min="9" max="9" width="20.7109375" style="7" customWidth="1"/>
    <col min="10" max="10" width="20.7109375" style="7" hidden="1" customWidth="1"/>
    <col min="11" max="11" width="20.7109375" style="7" customWidth="1"/>
    <col min="12" max="12" width="20.7109375" style="7" hidden="1" customWidth="1"/>
    <col min="13" max="13" width="20.7109375" style="7" customWidth="1"/>
    <col min="14" max="14" width="18.7109375" style="7" hidden="1" customWidth="1"/>
    <col min="15" max="16384" width="9.7109375" style="7" customWidth="1"/>
  </cols>
  <sheetData>
    <row r="1" spans="1:14" s="3" customFormat="1" ht="15" customHeight="1">
      <c r="A1" s="28" t="s">
        <v>16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15" customHeight="1">
      <c r="A2" s="29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s="3" customFormat="1" ht="15" customHeight="1">
      <c r="A3" s="30" t="s">
        <v>18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4" s="3" customFormat="1" ht="15" customHeight="1">
      <c r="A4" s="30" t="s">
        <v>19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</row>
    <row r="5" spans="1:14" s="3" customFormat="1" ht="15" customHeight="1">
      <c r="A5" s="30" t="s">
        <v>20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</row>
    <row r="6" spans="1:14" s="3" customFormat="1" ht="15" customHeight="1">
      <c r="A6" s="30" t="s">
        <v>21</v>
      </c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 s="3" customFormat="1" ht="15" customHeight="1">
      <c r="A7" s="30" t="s">
        <v>22</v>
      </c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</row>
    <row r="8" spans="1:14" s="3" customFormat="1" ht="15" customHeight="1">
      <c r="A8" s="28" t="s">
        <v>23</v>
      </c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</row>
    <row r="9" spans="1:14" ht="15" customHeight="1">
      <c r="A9" s="4" t="s">
        <v>24</v>
      </c>
      <c r="B9" s="4"/>
      <c r="C9" s="5"/>
      <c r="D9" s="5"/>
      <c r="E9" s="6"/>
      <c r="F9" s="5"/>
      <c r="G9" s="5"/>
      <c r="H9" s="5"/>
      <c r="I9" s="5"/>
      <c r="J9" s="5"/>
      <c r="K9" s="5"/>
      <c r="L9" s="5"/>
      <c r="M9" s="5"/>
      <c r="N9" s="5"/>
    </row>
    <row r="10" spans="1:14" ht="21.75" customHeight="1">
      <c r="A10" s="4"/>
      <c r="B10" s="4"/>
      <c r="C10" s="4"/>
      <c r="D10" s="4"/>
      <c r="E10" s="53"/>
      <c r="F10" s="53"/>
      <c r="G10" s="9"/>
      <c r="H10" s="10"/>
      <c r="I10" s="10"/>
      <c r="J10" s="10"/>
      <c r="K10" s="10" t="s">
        <v>134</v>
      </c>
      <c r="L10" s="10"/>
      <c r="M10" s="10"/>
      <c r="N10" s="11"/>
    </row>
    <row r="11" spans="1:14" ht="21.75" customHeight="1">
      <c r="A11" s="4"/>
      <c r="B11" s="4"/>
      <c r="C11" s="4"/>
      <c r="D11" s="4"/>
      <c r="E11" s="53"/>
      <c r="F11" s="53"/>
      <c r="G11" s="9" t="s">
        <v>129</v>
      </c>
      <c r="H11" s="10"/>
      <c r="I11" s="10" t="s">
        <v>132</v>
      </c>
      <c r="J11" s="10"/>
      <c r="K11" s="10" t="s">
        <v>135</v>
      </c>
      <c r="L11" s="10"/>
      <c r="M11" s="10" t="s">
        <v>137</v>
      </c>
      <c r="N11" s="11"/>
    </row>
    <row r="12" spans="1:14" ht="21.75" customHeight="1">
      <c r="A12" s="4"/>
      <c r="B12" s="4"/>
      <c r="C12" s="4"/>
      <c r="D12" s="4"/>
      <c r="E12" s="53" t="s">
        <v>127</v>
      </c>
      <c r="F12" s="53"/>
      <c r="G12" s="9" t="s">
        <v>130</v>
      </c>
      <c r="H12" s="10"/>
      <c r="I12" s="10" t="s">
        <v>133</v>
      </c>
      <c r="J12" s="10"/>
      <c r="K12" s="10" t="s">
        <v>136</v>
      </c>
      <c r="L12" s="10"/>
      <c r="M12" s="10" t="s">
        <v>138</v>
      </c>
      <c r="N12" s="11"/>
    </row>
    <row r="13" spans="1:14" ht="21.75" customHeight="1">
      <c r="A13" s="4"/>
      <c r="B13" s="4"/>
      <c r="C13" s="10"/>
      <c r="D13" s="10"/>
      <c r="E13" s="53" t="s">
        <v>128</v>
      </c>
      <c r="F13" s="53"/>
      <c r="G13" s="10" t="s">
        <v>131</v>
      </c>
      <c r="H13" s="10"/>
      <c r="I13" s="10" t="s">
        <v>131</v>
      </c>
      <c r="J13" s="10"/>
      <c r="K13" s="10" t="s">
        <v>131</v>
      </c>
      <c r="L13" s="10"/>
      <c r="M13" s="10" t="s">
        <v>139</v>
      </c>
      <c r="N13" s="11"/>
    </row>
    <row r="14" spans="1:14" ht="13.5" customHeight="1">
      <c r="A14" s="4" t="s">
        <v>0</v>
      </c>
      <c r="B14" s="4"/>
      <c r="C14" s="4"/>
      <c r="D14" s="4"/>
      <c r="E14" s="12" t="s">
        <v>1</v>
      </c>
      <c r="F14" s="4" t="s">
        <v>2</v>
      </c>
      <c r="G14" s="12" t="s">
        <v>1</v>
      </c>
      <c r="H14" s="4" t="s">
        <v>2</v>
      </c>
      <c r="I14" s="12" t="s">
        <v>1</v>
      </c>
      <c r="J14" s="4" t="s">
        <v>2</v>
      </c>
      <c r="K14" s="12" t="s">
        <v>1</v>
      </c>
      <c r="L14" s="4" t="s">
        <v>2</v>
      </c>
      <c r="M14" s="12" t="s">
        <v>1</v>
      </c>
      <c r="N14" s="4" t="s">
        <v>2</v>
      </c>
    </row>
    <row r="15" spans="1:14" ht="13.5" customHeight="1">
      <c r="A15" s="4"/>
      <c r="B15" s="4"/>
      <c r="C15" s="10" t="s">
        <v>3</v>
      </c>
      <c r="D15" s="4"/>
      <c r="E15" s="8" t="s">
        <v>4</v>
      </c>
      <c r="F15" s="10" t="s">
        <v>5</v>
      </c>
      <c r="G15" s="8" t="s">
        <v>4</v>
      </c>
      <c r="H15" s="10" t="s">
        <v>5</v>
      </c>
      <c r="I15" s="8" t="s">
        <v>4</v>
      </c>
      <c r="J15" s="10" t="s">
        <v>5</v>
      </c>
      <c r="K15" s="8" t="s">
        <v>4</v>
      </c>
      <c r="L15" s="10" t="s">
        <v>5</v>
      </c>
      <c r="M15" s="8" t="s">
        <v>4</v>
      </c>
      <c r="N15" s="10" t="s">
        <v>5</v>
      </c>
    </row>
    <row r="16" spans="1:14" ht="13.5" customHeight="1">
      <c r="A16" s="10" t="s">
        <v>6</v>
      </c>
      <c r="B16" s="10" t="s">
        <v>7</v>
      </c>
      <c r="C16" s="10" t="s">
        <v>8</v>
      </c>
      <c r="D16" s="10" t="s">
        <v>9</v>
      </c>
      <c r="E16" s="8" t="s">
        <v>10</v>
      </c>
      <c r="F16" s="10" t="s">
        <v>11</v>
      </c>
      <c r="G16" s="8" t="s">
        <v>10</v>
      </c>
      <c r="H16" s="10" t="s">
        <v>11</v>
      </c>
      <c r="I16" s="8" t="s">
        <v>10</v>
      </c>
      <c r="J16" s="10" t="s">
        <v>11</v>
      </c>
      <c r="K16" s="8" t="s">
        <v>10</v>
      </c>
      <c r="L16" s="10" t="s">
        <v>11</v>
      </c>
      <c r="M16" s="8" t="s">
        <v>10</v>
      </c>
      <c r="N16" s="10" t="s">
        <v>11</v>
      </c>
    </row>
    <row r="17" spans="1:14" ht="13.5" customHeight="1">
      <c r="A17" s="4" t="s">
        <v>12</v>
      </c>
      <c r="B17" s="4"/>
      <c r="C17" s="4"/>
      <c r="D17" s="4"/>
      <c r="E17" s="12" t="s">
        <v>1</v>
      </c>
      <c r="F17" s="13" t="s">
        <v>13</v>
      </c>
      <c r="G17" s="12" t="s">
        <v>1</v>
      </c>
      <c r="H17" s="13" t="s">
        <v>13</v>
      </c>
      <c r="I17" s="12" t="s">
        <v>1</v>
      </c>
      <c r="J17" s="13" t="s">
        <v>13</v>
      </c>
      <c r="K17" s="12" t="s">
        <v>1</v>
      </c>
      <c r="L17" s="13" t="s">
        <v>13</v>
      </c>
      <c r="M17" s="12" t="s">
        <v>1</v>
      </c>
      <c r="N17" s="13" t="s">
        <v>13</v>
      </c>
    </row>
    <row r="18" spans="1:6" ht="15.75">
      <c r="A18" s="22"/>
      <c r="B18" s="23"/>
      <c r="C18" s="24"/>
      <c r="D18" s="25"/>
      <c r="E18" s="14"/>
      <c r="F18" s="15"/>
    </row>
    <row r="19" spans="1:14" ht="15.75">
      <c r="A19" s="30" t="s">
        <v>18</v>
      </c>
      <c r="B19" s="30"/>
      <c r="C19" s="30"/>
      <c r="D19" s="30"/>
      <c r="E19" s="30"/>
      <c r="F19" s="30"/>
      <c r="G19" s="16"/>
      <c r="H19" s="16"/>
      <c r="I19" s="16"/>
      <c r="J19" s="16"/>
      <c r="K19" s="16"/>
      <c r="L19" s="16"/>
      <c r="M19" s="16"/>
      <c r="N19" s="16"/>
    </row>
    <row r="20" spans="1:6" ht="15.75">
      <c r="A20" s="31" t="s">
        <v>25</v>
      </c>
      <c r="B20" s="30"/>
      <c r="C20" s="30"/>
      <c r="D20" s="30"/>
      <c r="E20" s="30"/>
      <c r="F20" s="30"/>
    </row>
    <row r="21" spans="1:14" ht="15.75">
      <c r="A21" s="30"/>
      <c r="B21" s="30"/>
      <c r="C21" s="30"/>
      <c r="D21" s="30"/>
      <c r="E21" s="30"/>
      <c r="F21" s="30"/>
      <c r="G21" s="16"/>
      <c r="H21" s="16"/>
      <c r="I21" s="16"/>
      <c r="J21" s="16"/>
      <c r="K21" s="16"/>
      <c r="L21" s="16"/>
      <c r="M21" s="16"/>
      <c r="N21" s="16"/>
    </row>
    <row r="22" spans="1:14" ht="15.75">
      <c r="A22" s="32">
        <v>10701</v>
      </c>
      <c r="B22" s="33" t="s">
        <v>14</v>
      </c>
      <c r="C22" s="34">
        <v>1</v>
      </c>
      <c r="D22" s="35" t="s">
        <v>15</v>
      </c>
      <c r="E22" s="16">
        <v>3225</v>
      </c>
      <c r="F22" s="15">
        <f aca="true" t="shared" si="0" ref="F22:F68">ROUND(C22*E22,2)</f>
        <v>3225</v>
      </c>
      <c r="G22" s="16">
        <v>3300</v>
      </c>
      <c r="H22" s="16">
        <f>G22*C22</f>
        <v>3300</v>
      </c>
      <c r="I22" s="16">
        <v>3916.2</v>
      </c>
      <c r="J22" s="16">
        <f>I22*C22</f>
        <v>3916.2</v>
      </c>
      <c r="K22" s="16">
        <v>2000</v>
      </c>
      <c r="L22" s="16">
        <f>K22*C22</f>
        <v>2000</v>
      </c>
      <c r="M22" s="16">
        <v>4000</v>
      </c>
      <c r="N22" s="16">
        <f>M22*C22</f>
        <v>4000</v>
      </c>
    </row>
    <row r="23" spans="1:14" ht="15.75">
      <c r="A23" s="32"/>
      <c r="B23" s="33"/>
      <c r="C23" s="34"/>
      <c r="D23" s="35"/>
      <c r="E23" s="16"/>
      <c r="F23" s="15"/>
      <c r="G23" s="16"/>
      <c r="H23" s="16"/>
      <c r="I23" s="16"/>
      <c r="J23" s="16"/>
      <c r="K23" s="16"/>
      <c r="L23" s="16"/>
      <c r="M23" s="16"/>
      <c r="N23" s="16"/>
    </row>
    <row r="24" spans="1:14" ht="15.75">
      <c r="A24" s="32">
        <v>10802</v>
      </c>
      <c r="B24" s="33" t="s">
        <v>26</v>
      </c>
      <c r="C24" s="34">
        <v>105</v>
      </c>
      <c r="D24" s="35" t="s">
        <v>27</v>
      </c>
      <c r="E24" s="16">
        <v>12</v>
      </c>
      <c r="F24" s="15">
        <f t="shared" si="0"/>
        <v>1260</v>
      </c>
      <c r="G24" s="16">
        <v>9.9</v>
      </c>
      <c r="H24" s="16">
        <f>G24*C24</f>
        <v>1039.5</v>
      </c>
      <c r="I24" s="16">
        <v>10.8</v>
      </c>
      <c r="J24" s="16">
        <f>I24*C24</f>
        <v>1134</v>
      </c>
      <c r="K24" s="16">
        <v>10</v>
      </c>
      <c r="L24" s="16">
        <f>K24*C24</f>
        <v>1050</v>
      </c>
      <c r="M24" s="16">
        <v>1</v>
      </c>
      <c r="N24" s="16">
        <f>M24*C24</f>
        <v>105</v>
      </c>
    </row>
    <row r="25" spans="1:14" ht="15.75">
      <c r="A25" s="32"/>
      <c r="B25" s="33"/>
      <c r="C25" s="34"/>
      <c r="D25" s="35"/>
      <c r="E25" s="16"/>
      <c r="F25" s="15"/>
      <c r="G25" s="16"/>
      <c r="H25" s="16"/>
      <c r="I25" s="16"/>
      <c r="J25" s="16"/>
      <c r="K25" s="16"/>
      <c r="L25" s="16"/>
      <c r="M25" s="16"/>
      <c r="N25" s="16"/>
    </row>
    <row r="26" spans="1:14" ht="15.75">
      <c r="A26" s="32">
        <v>10911</v>
      </c>
      <c r="B26" s="33" t="s">
        <v>28</v>
      </c>
      <c r="C26" s="34">
        <v>1</v>
      </c>
      <c r="D26" s="35" t="s">
        <v>15</v>
      </c>
      <c r="E26" s="16">
        <v>7250</v>
      </c>
      <c r="F26" s="15">
        <f t="shared" si="0"/>
        <v>7250</v>
      </c>
      <c r="G26" s="16">
        <v>32100</v>
      </c>
      <c r="H26" s="16">
        <f>G26*C26</f>
        <v>32100</v>
      </c>
      <c r="I26" s="16">
        <v>31000</v>
      </c>
      <c r="J26" s="16">
        <f>I26*C26</f>
        <v>31000</v>
      </c>
      <c r="K26" s="16">
        <v>145000</v>
      </c>
      <c r="L26" s="16">
        <f>K26*C26</f>
        <v>145000</v>
      </c>
      <c r="M26" s="16">
        <v>15530</v>
      </c>
      <c r="N26" s="16">
        <f>M26*C26</f>
        <v>15530</v>
      </c>
    </row>
    <row r="27" spans="1:14" ht="15.75">
      <c r="A27" s="32"/>
      <c r="B27" s="33"/>
      <c r="C27" s="34"/>
      <c r="D27" s="35"/>
      <c r="E27" s="16"/>
      <c r="F27" s="15"/>
      <c r="G27" s="16"/>
      <c r="H27" s="16"/>
      <c r="I27" s="16"/>
      <c r="J27" s="16"/>
      <c r="K27" s="16"/>
      <c r="L27" s="16"/>
      <c r="M27" s="16"/>
      <c r="N27" s="16"/>
    </row>
    <row r="28" spans="1:14" ht="15.75">
      <c r="A28" s="32">
        <v>20101</v>
      </c>
      <c r="B28" s="33" t="s">
        <v>29</v>
      </c>
      <c r="C28" s="34">
        <v>4145</v>
      </c>
      <c r="D28" s="35" t="s">
        <v>30</v>
      </c>
      <c r="E28" s="16">
        <v>11</v>
      </c>
      <c r="F28" s="15">
        <f t="shared" si="0"/>
        <v>45595</v>
      </c>
      <c r="G28" s="16">
        <v>10</v>
      </c>
      <c r="H28" s="16">
        <f>G28*C28</f>
        <v>41450</v>
      </c>
      <c r="I28" s="16">
        <v>13.55</v>
      </c>
      <c r="J28" s="16">
        <f>I28*C28</f>
        <v>56164.75</v>
      </c>
      <c r="K28" s="16">
        <v>5</v>
      </c>
      <c r="L28" s="16">
        <f>K28*C28</f>
        <v>20725</v>
      </c>
      <c r="M28" s="16">
        <v>16.5</v>
      </c>
      <c r="N28" s="16">
        <f>M28*C28</f>
        <v>68392.5</v>
      </c>
    </row>
    <row r="29" spans="1:14" ht="15.75">
      <c r="A29" s="32"/>
      <c r="B29" s="33"/>
      <c r="C29" s="34"/>
      <c r="D29" s="35"/>
      <c r="E29" s="16"/>
      <c r="F29" s="15"/>
      <c r="G29" s="16"/>
      <c r="H29" s="16"/>
      <c r="I29" s="16"/>
      <c r="J29" s="16"/>
      <c r="K29" s="16"/>
      <c r="L29" s="16"/>
      <c r="M29" s="16"/>
      <c r="N29" s="16"/>
    </row>
    <row r="30" spans="1:14" ht="31.5">
      <c r="A30" s="32">
        <v>20140</v>
      </c>
      <c r="B30" s="33" t="s">
        <v>31</v>
      </c>
      <c r="C30" s="34">
        <v>5385</v>
      </c>
      <c r="D30" s="35" t="s">
        <v>32</v>
      </c>
      <c r="E30" s="16">
        <v>1.75</v>
      </c>
      <c r="F30" s="15">
        <f t="shared" si="0"/>
        <v>9423.75</v>
      </c>
      <c r="G30" s="16">
        <v>1.4</v>
      </c>
      <c r="H30" s="16">
        <f>G30*C30</f>
        <v>7538.999999999999</v>
      </c>
      <c r="I30" s="16">
        <v>1.2</v>
      </c>
      <c r="J30" s="16">
        <f>I30*C30</f>
        <v>6462</v>
      </c>
      <c r="K30" s="16">
        <v>1</v>
      </c>
      <c r="L30" s="16">
        <f>K30*C30</f>
        <v>5385</v>
      </c>
      <c r="M30" s="16">
        <v>1.5</v>
      </c>
      <c r="N30" s="16">
        <f>M30*C30</f>
        <v>8077.5</v>
      </c>
    </row>
    <row r="31" spans="1:14" ht="15.75">
      <c r="A31" s="32"/>
      <c r="B31" s="33"/>
      <c r="C31" s="34"/>
      <c r="D31" s="35"/>
      <c r="E31" s="16"/>
      <c r="F31" s="15"/>
      <c r="G31" s="16"/>
      <c r="H31" s="16"/>
      <c r="I31" s="16"/>
      <c r="J31" s="16"/>
      <c r="K31" s="16"/>
      <c r="L31" s="16"/>
      <c r="M31" s="16"/>
      <c r="N31" s="16"/>
    </row>
    <row r="32" spans="1:14" ht="15.75">
      <c r="A32" s="32">
        <v>20219</v>
      </c>
      <c r="B32" s="33" t="s">
        <v>33</v>
      </c>
      <c r="C32" s="34">
        <v>3877</v>
      </c>
      <c r="D32" s="35" t="s">
        <v>34</v>
      </c>
      <c r="E32" s="16">
        <v>5</v>
      </c>
      <c r="F32" s="15">
        <f t="shared" si="0"/>
        <v>19385</v>
      </c>
      <c r="G32" s="16">
        <v>7.2</v>
      </c>
      <c r="H32" s="16">
        <f>G32*C32</f>
        <v>27914.4</v>
      </c>
      <c r="I32" s="16">
        <v>9.58</v>
      </c>
      <c r="J32" s="16">
        <f>I32*C32</f>
        <v>37141.66</v>
      </c>
      <c r="K32" s="16">
        <v>10.75</v>
      </c>
      <c r="L32" s="16">
        <f>K32*C32</f>
        <v>41677.75</v>
      </c>
      <c r="M32" s="16">
        <v>7.5</v>
      </c>
      <c r="N32" s="16">
        <f>M32*C32</f>
        <v>29077.5</v>
      </c>
    </row>
    <row r="33" spans="1:14" ht="15.75">
      <c r="A33" s="32"/>
      <c r="B33" s="33"/>
      <c r="C33" s="34"/>
      <c r="D33" s="35"/>
      <c r="E33" s="16"/>
      <c r="F33" s="15"/>
      <c r="G33" s="16"/>
      <c r="H33" s="16"/>
      <c r="I33" s="16"/>
      <c r="J33" s="16"/>
      <c r="K33" s="16"/>
      <c r="L33" s="16"/>
      <c r="M33" s="16"/>
      <c r="N33" s="16"/>
    </row>
    <row r="34" spans="1:14" ht="15.75">
      <c r="A34" s="32">
        <v>20221</v>
      </c>
      <c r="B34" s="33" t="s">
        <v>35</v>
      </c>
      <c r="C34" s="34">
        <v>1600</v>
      </c>
      <c r="D34" s="35" t="s">
        <v>32</v>
      </c>
      <c r="E34" s="16">
        <v>3.85</v>
      </c>
      <c r="F34" s="15">
        <f t="shared" si="0"/>
        <v>6160</v>
      </c>
      <c r="G34" s="16">
        <v>3</v>
      </c>
      <c r="H34" s="16">
        <f>G34*C34</f>
        <v>4800</v>
      </c>
      <c r="I34" s="16">
        <v>3.1</v>
      </c>
      <c r="J34" s="16">
        <f>I34*C34</f>
        <v>4960</v>
      </c>
      <c r="K34" s="16">
        <v>4</v>
      </c>
      <c r="L34" s="16">
        <f>K34*C34</f>
        <v>6400</v>
      </c>
      <c r="M34" s="16">
        <v>2.95</v>
      </c>
      <c r="N34" s="16">
        <f>M34*C34</f>
        <v>4720</v>
      </c>
    </row>
    <row r="35" spans="1:14" ht="15.75">
      <c r="A35" s="32"/>
      <c r="B35" s="33"/>
      <c r="C35" s="34"/>
      <c r="D35" s="35"/>
      <c r="E35" s="16"/>
      <c r="F35" s="15"/>
      <c r="G35" s="16"/>
      <c r="H35" s="16"/>
      <c r="I35" s="16"/>
      <c r="J35" s="16"/>
      <c r="K35" s="16"/>
      <c r="L35" s="16"/>
      <c r="M35" s="16"/>
      <c r="N35" s="16"/>
    </row>
    <row r="36" spans="1:14" ht="15.75">
      <c r="A36" s="32">
        <v>20303</v>
      </c>
      <c r="B36" s="33" t="s">
        <v>36</v>
      </c>
      <c r="C36" s="34">
        <v>361</v>
      </c>
      <c r="D36" s="35" t="s">
        <v>27</v>
      </c>
      <c r="E36" s="16">
        <v>1.5</v>
      </c>
      <c r="F36" s="15">
        <f t="shared" si="0"/>
        <v>541.5</v>
      </c>
      <c r="G36" s="16">
        <v>1.5</v>
      </c>
      <c r="H36" s="16">
        <f>G36*C36</f>
        <v>541.5</v>
      </c>
      <c r="I36" s="16">
        <v>1.5</v>
      </c>
      <c r="J36" s="16">
        <f>I36*C36</f>
        <v>541.5</v>
      </c>
      <c r="K36" s="16">
        <v>2</v>
      </c>
      <c r="L36" s="16">
        <f>K36*C36</f>
        <v>722</v>
      </c>
      <c r="M36" s="16">
        <v>1.25</v>
      </c>
      <c r="N36" s="16">
        <f>M36*C36</f>
        <v>451.25</v>
      </c>
    </row>
    <row r="37" spans="1:6" ht="15.75">
      <c r="A37" s="32"/>
      <c r="B37" s="33"/>
      <c r="C37" s="34"/>
      <c r="D37" s="35"/>
      <c r="E37" s="16"/>
      <c r="F37" s="15"/>
    </row>
    <row r="38" spans="1:14" ht="15.75">
      <c r="A38" s="32">
        <v>20322</v>
      </c>
      <c r="B38" s="21" t="s">
        <v>37</v>
      </c>
      <c r="C38" s="34">
        <v>2511</v>
      </c>
      <c r="D38" s="35" t="s">
        <v>27</v>
      </c>
      <c r="E38" s="16">
        <v>4</v>
      </c>
      <c r="F38" s="15">
        <f t="shared" si="0"/>
        <v>10044</v>
      </c>
      <c r="G38" s="16">
        <v>2.8</v>
      </c>
      <c r="H38" s="16">
        <f>G38*C38</f>
        <v>7030.799999999999</v>
      </c>
      <c r="I38" s="16">
        <v>2.88</v>
      </c>
      <c r="J38" s="16">
        <f>I38*C38</f>
        <v>7231.679999999999</v>
      </c>
      <c r="K38" s="16">
        <v>2</v>
      </c>
      <c r="L38" s="16">
        <f>K38*C38</f>
        <v>5022</v>
      </c>
      <c r="M38" s="16">
        <v>2.5</v>
      </c>
      <c r="N38" s="16">
        <f>M38*C38</f>
        <v>6277.5</v>
      </c>
    </row>
    <row r="39" spans="1:6" ht="15.75">
      <c r="A39" s="32"/>
      <c r="B39" s="21"/>
      <c r="C39" s="34"/>
      <c r="D39" s="35"/>
      <c r="E39" s="16"/>
      <c r="F39" s="15"/>
    </row>
    <row r="40" spans="1:14" ht="31.5">
      <c r="A40" s="32">
        <v>20323</v>
      </c>
      <c r="B40" s="33" t="s">
        <v>38</v>
      </c>
      <c r="C40" s="34">
        <v>11266</v>
      </c>
      <c r="D40" s="35" t="s">
        <v>39</v>
      </c>
      <c r="E40" s="16">
        <v>3</v>
      </c>
      <c r="F40" s="15">
        <f t="shared" si="0"/>
        <v>33798</v>
      </c>
      <c r="G40" s="16">
        <v>1.2</v>
      </c>
      <c r="H40" s="16">
        <f>G40*C40</f>
        <v>13519.199999999999</v>
      </c>
      <c r="I40" s="16">
        <v>0.94</v>
      </c>
      <c r="J40" s="16">
        <f>I40*C40</f>
        <v>10590.039999999999</v>
      </c>
      <c r="K40" s="16">
        <v>1.5</v>
      </c>
      <c r="L40" s="16">
        <f>K40*C40</f>
        <v>16899</v>
      </c>
      <c r="M40" s="16">
        <v>1</v>
      </c>
      <c r="N40" s="16">
        <f>M40*C40</f>
        <v>11266</v>
      </c>
    </row>
    <row r="41" spans="1:6" ht="15.75">
      <c r="A41" s="32"/>
      <c r="B41" s="33"/>
      <c r="C41" s="34"/>
      <c r="D41" s="35"/>
      <c r="E41" s="16"/>
      <c r="F41" s="15"/>
    </row>
    <row r="42" spans="1:14" ht="15.75">
      <c r="A42" s="32">
        <v>20701</v>
      </c>
      <c r="B42" s="33" t="s">
        <v>40</v>
      </c>
      <c r="C42" s="34">
        <v>1600</v>
      </c>
      <c r="D42" s="35" t="s">
        <v>32</v>
      </c>
      <c r="E42" s="16">
        <v>1.25</v>
      </c>
      <c r="F42" s="15">
        <f t="shared" si="0"/>
        <v>2000</v>
      </c>
      <c r="G42" s="16">
        <v>2.1</v>
      </c>
      <c r="H42" s="16">
        <f>G42*C42</f>
        <v>3360</v>
      </c>
      <c r="I42" s="16">
        <v>1.1</v>
      </c>
      <c r="J42" s="16">
        <f>I42*C42</f>
        <v>1760.0000000000002</v>
      </c>
      <c r="K42" s="16">
        <v>1</v>
      </c>
      <c r="L42" s="16">
        <f>K42*C42</f>
        <v>1600</v>
      </c>
      <c r="M42" s="16">
        <v>1</v>
      </c>
      <c r="N42" s="16">
        <f>M42*C42</f>
        <v>1600</v>
      </c>
    </row>
    <row r="43" spans="1:6" ht="15.75">
      <c r="A43" s="32"/>
      <c r="B43" s="33"/>
      <c r="C43" s="34"/>
      <c r="D43" s="35"/>
      <c r="E43" s="16"/>
      <c r="F43" s="15"/>
    </row>
    <row r="44" spans="1:14" ht="31.5">
      <c r="A44" s="32">
        <v>21061</v>
      </c>
      <c r="B44" s="33" t="s">
        <v>41</v>
      </c>
      <c r="C44" s="34">
        <v>1600</v>
      </c>
      <c r="D44" s="35" t="s">
        <v>32</v>
      </c>
      <c r="E44" s="16">
        <v>1.8</v>
      </c>
      <c r="F44" s="15">
        <f t="shared" si="0"/>
        <v>2880</v>
      </c>
      <c r="G44" s="16">
        <v>1.6</v>
      </c>
      <c r="H44" s="16">
        <f>G44*C44</f>
        <v>2560</v>
      </c>
      <c r="I44" s="16">
        <v>1.45</v>
      </c>
      <c r="J44" s="16">
        <f>I44*C44</f>
        <v>2320</v>
      </c>
      <c r="K44" s="16">
        <v>1.75</v>
      </c>
      <c r="L44" s="16">
        <f>K44*C44</f>
        <v>2800</v>
      </c>
      <c r="M44" s="16">
        <v>1.55</v>
      </c>
      <c r="N44" s="16">
        <f>M44*C44</f>
        <v>2480</v>
      </c>
    </row>
    <row r="45" spans="1:6" ht="15.75">
      <c r="A45" s="32"/>
      <c r="B45" s="33"/>
      <c r="C45" s="34"/>
      <c r="D45" s="35"/>
      <c r="E45" s="16"/>
      <c r="F45" s="15"/>
    </row>
    <row r="46" spans="1:14" ht="15.75">
      <c r="A46" s="32">
        <v>30201</v>
      </c>
      <c r="B46" s="21" t="s">
        <v>42</v>
      </c>
      <c r="C46" s="34">
        <v>2477</v>
      </c>
      <c r="D46" s="35" t="s">
        <v>27</v>
      </c>
      <c r="E46" s="16">
        <v>12.44</v>
      </c>
      <c r="F46" s="15">
        <f t="shared" si="0"/>
        <v>30813.88</v>
      </c>
      <c r="G46" s="16">
        <v>13</v>
      </c>
      <c r="H46" s="16">
        <f>G46*C46</f>
        <v>32201</v>
      </c>
      <c r="I46" s="16">
        <v>11.7</v>
      </c>
      <c r="J46" s="16">
        <f>I46*C46</f>
        <v>28980.899999999998</v>
      </c>
      <c r="K46" s="16">
        <v>12.3</v>
      </c>
      <c r="L46" s="16">
        <f>K46*C46</f>
        <v>30467.100000000002</v>
      </c>
      <c r="M46" s="16">
        <v>11.15</v>
      </c>
      <c r="N46" s="16">
        <f>M46*C46</f>
        <v>27618.55</v>
      </c>
    </row>
    <row r="47" spans="1:6" ht="15.75">
      <c r="A47" s="32"/>
      <c r="B47" s="21"/>
      <c r="C47" s="34"/>
      <c r="D47" s="35"/>
      <c r="E47" s="16"/>
      <c r="F47" s="15"/>
    </row>
    <row r="48" spans="1:14" ht="15.75">
      <c r="A48" s="32">
        <v>30203</v>
      </c>
      <c r="B48" s="21" t="s">
        <v>43</v>
      </c>
      <c r="C48" s="34">
        <v>36</v>
      </c>
      <c r="D48" s="35" t="s">
        <v>27</v>
      </c>
      <c r="E48" s="16">
        <v>20.22</v>
      </c>
      <c r="F48" s="15">
        <f t="shared" si="0"/>
        <v>727.92</v>
      </c>
      <c r="G48" s="16">
        <v>25.75</v>
      </c>
      <c r="H48" s="16">
        <f>G48*C48</f>
        <v>927</v>
      </c>
      <c r="I48" s="16">
        <v>15.5</v>
      </c>
      <c r="J48" s="16">
        <f>I48*C48</f>
        <v>558</v>
      </c>
      <c r="K48" s="16">
        <v>20</v>
      </c>
      <c r="L48" s="16">
        <f>K48*C48</f>
        <v>720</v>
      </c>
      <c r="M48" s="16">
        <v>14</v>
      </c>
      <c r="N48" s="16">
        <f>M48*C48</f>
        <v>504</v>
      </c>
    </row>
    <row r="49" spans="1:6" ht="15.75">
      <c r="A49" s="32"/>
      <c r="B49" s="21"/>
      <c r="C49" s="34"/>
      <c r="D49" s="35"/>
      <c r="E49" s="16"/>
      <c r="F49" s="15"/>
    </row>
    <row r="50" spans="1:14" ht="15.75">
      <c r="A50" s="32">
        <v>30301</v>
      </c>
      <c r="B50" s="21" t="s">
        <v>44</v>
      </c>
      <c r="C50" s="34">
        <v>7718</v>
      </c>
      <c r="D50" s="35" t="s">
        <v>39</v>
      </c>
      <c r="E50" s="16">
        <v>4.2</v>
      </c>
      <c r="F50" s="15">
        <f t="shared" si="0"/>
        <v>32415.6</v>
      </c>
      <c r="G50" s="16">
        <v>3.3</v>
      </c>
      <c r="H50" s="16">
        <f>G50*C50</f>
        <v>25469.399999999998</v>
      </c>
      <c r="I50" s="16">
        <v>4.2</v>
      </c>
      <c r="J50" s="16">
        <f>I50*C50</f>
        <v>32415.600000000002</v>
      </c>
      <c r="K50" s="16">
        <v>4.4</v>
      </c>
      <c r="L50" s="16">
        <f>K50*C50</f>
        <v>33959.200000000004</v>
      </c>
      <c r="M50" s="16">
        <v>2.9</v>
      </c>
      <c r="N50" s="16">
        <f>M50*C50</f>
        <v>22382.2</v>
      </c>
    </row>
    <row r="51" spans="1:13" ht="15.75">
      <c r="A51" s="32"/>
      <c r="B51" s="21"/>
      <c r="C51" s="34"/>
      <c r="D51" s="35"/>
      <c r="E51" s="16"/>
      <c r="F51" s="15"/>
      <c r="G51" s="26"/>
      <c r="I51" s="26"/>
      <c r="K51" s="26"/>
      <c r="M51" s="26"/>
    </row>
    <row r="52" spans="1:14" ht="15.75">
      <c r="A52" s="32">
        <v>30302</v>
      </c>
      <c r="B52" s="21" t="s">
        <v>45</v>
      </c>
      <c r="C52" s="34">
        <v>6619</v>
      </c>
      <c r="D52" s="35" t="s">
        <v>39</v>
      </c>
      <c r="E52" s="16">
        <v>4.2</v>
      </c>
      <c r="F52" s="15">
        <f t="shared" si="0"/>
        <v>27799.8</v>
      </c>
      <c r="G52" s="16">
        <v>3.9</v>
      </c>
      <c r="H52" s="16">
        <f>G52*C52</f>
        <v>25814.1</v>
      </c>
      <c r="I52" s="16">
        <v>4.4</v>
      </c>
      <c r="J52" s="16">
        <f>I52*C52</f>
        <v>29123.600000000002</v>
      </c>
      <c r="K52" s="16">
        <v>4.4</v>
      </c>
      <c r="L52" s="16">
        <f>K52*C52</f>
        <v>29123.600000000002</v>
      </c>
      <c r="M52" s="16">
        <v>3.2</v>
      </c>
      <c r="N52" s="16">
        <f>M52*C52</f>
        <v>21180.800000000003</v>
      </c>
    </row>
    <row r="53" spans="1:13" ht="15.75">
      <c r="A53" s="32"/>
      <c r="B53" s="21"/>
      <c r="C53" s="34"/>
      <c r="D53" s="35"/>
      <c r="E53" s="16"/>
      <c r="F53" s="15"/>
      <c r="G53" s="19"/>
      <c r="I53" s="19"/>
      <c r="K53" s="19"/>
      <c r="M53" s="19"/>
    </row>
    <row r="54" spans="1:14" ht="31.5">
      <c r="A54" s="32">
        <v>30340</v>
      </c>
      <c r="B54" s="33" t="s">
        <v>46</v>
      </c>
      <c r="C54" s="34">
        <v>48</v>
      </c>
      <c r="D54" s="35" t="s">
        <v>39</v>
      </c>
      <c r="E54" s="16">
        <v>25.28</v>
      </c>
      <c r="F54" s="15">
        <f t="shared" si="0"/>
        <v>1213.44</v>
      </c>
      <c r="G54" s="16">
        <v>25.25</v>
      </c>
      <c r="H54" s="16">
        <f>G54*C54</f>
        <v>1212</v>
      </c>
      <c r="I54" s="16">
        <v>25</v>
      </c>
      <c r="J54" s="16">
        <f>I54*C54</f>
        <v>1200</v>
      </c>
      <c r="K54" s="16">
        <v>30</v>
      </c>
      <c r="L54" s="16">
        <f>K54*C54</f>
        <v>1440</v>
      </c>
      <c r="M54" s="16">
        <v>48</v>
      </c>
      <c r="N54" s="16">
        <f>M54*C54</f>
        <v>2304</v>
      </c>
    </row>
    <row r="55" spans="1:6" ht="15.75">
      <c r="A55" s="32"/>
      <c r="B55" s="33"/>
      <c r="C55" s="34"/>
      <c r="D55" s="35"/>
      <c r="E55" s="16"/>
      <c r="F55" s="15"/>
    </row>
    <row r="56" spans="1:14" ht="31.5">
      <c r="A56" s="32">
        <v>40101</v>
      </c>
      <c r="B56" s="33" t="s">
        <v>47</v>
      </c>
      <c r="C56" s="34">
        <v>1890</v>
      </c>
      <c r="D56" s="35" t="s">
        <v>34</v>
      </c>
      <c r="E56" s="16">
        <v>9</v>
      </c>
      <c r="F56" s="15">
        <f t="shared" si="0"/>
        <v>17010</v>
      </c>
      <c r="G56" s="16">
        <v>12.5</v>
      </c>
      <c r="H56" s="16">
        <f>G56*C56</f>
        <v>23625</v>
      </c>
      <c r="I56" s="16">
        <v>12.64</v>
      </c>
      <c r="J56" s="16">
        <f>I56*C56</f>
        <v>23889.600000000002</v>
      </c>
      <c r="K56" s="16">
        <v>12.05</v>
      </c>
      <c r="L56" s="16">
        <f>K56*C56</f>
        <v>22774.5</v>
      </c>
      <c r="M56" s="16">
        <v>10</v>
      </c>
      <c r="N56" s="16">
        <f>M56*C56</f>
        <v>18900</v>
      </c>
    </row>
    <row r="57" spans="1:6" ht="15.75">
      <c r="A57" s="32"/>
      <c r="B57" s="33"/>
      <c r="C57" s="34"/>
      <c r="D57" s="35"/>
      <c r="E57" s="16"/>
      <c r="F57" s="15"/>
    </row>
    <row r="58" spans="1:14" ht="31.5">
      <c r="A58" s="32">
        <v>40102</v>
      </c>
      <c r="B58" s="33" t="s">
        <v>48</v>
      </c>
      <c r="C58" s="34">
        <v>1600</v>
      </c>
      <c r="D58" s="35" t="s">
        <v>34</v>
      </c>
      <c r="E58" s="16">
        <v>12</v>
      </c>
      <c r="F58" s="15">
        <f t="shared" si="0"/>
        <v>19200</v>
      </c>
      <c r="G58" s="16">
        <v>11.25</v>
      </c>
      <c r="H58" s="16">
        <f>G58*C58</f>
        <v>18000</v>
      </c>
      <c r="I58" s="16">
        <v>12.73</v>
      </c>
      <c r="J58" s="16">
        <f>I58*C58</f>
        <v>20368</v>
      </c>
      <c r="K58" s="16">
        <v>12.05</v>
      </c>
      <c r="L58" s="16">
        <f>K58*C58</f>
        <v>19280</v>
      </c>
      <c r="M58" s="16">
        <v>15.5</v>
      </c>
      <c r="N58" s="16">
        <f>M58*C58</f>
        <v>24800</v>
      </c>
    </row>
    <row r="59" spans="1:6" ht="15.75">
      <c r="A59" s="32"/>
      <c r="B59" s="33"/>
      <c r="C59" s="34"/>
      <c r="D59" s="35"/>
      <c r="E59" s="16"/>
      <c r="F59" s="15"/>
    </row>
    <row r="60" spans="1:14" ht="15.75">
      <c r="A60" s="32">
        <v>40202</v>
      </c>
      <c r="B60" s="33" t="s">
        <v>49</v>
      </c>
      <c r="C60" s="34">
        <v>1600</v>
      </c>
      <c r="D60" s="35" t="s">
        <v>34</v>
      </c>
      <c r="E60" s="16">
        <v>56.62</v>
      </c>
      <c r="F60" s="15">
        <f t="shared" si="0"/>
        <v>90592</v>
      </c>
      <c r="G60" s="16">
        <v>57</v>
      </c>
      <c r="H60" s="16">
        <f>G60*C60</f>
        <v>91200</v>
      </c>
      <c r="I60" s="16">
        <v>55.7</v>
      </c>
      <c r="J60" s="16">
        <f>I60*C60</f>
        <v>89120</v>
      </c>
      <c r="K60" s="16">
        <v>55.7</v>
      </c>
      <c r="L60" s="16">
        <f>K60*C60</f>
        <v>89120</v>
      </c>
      <c r="M60" s="16">
        <v>55.7</v>
      </c>
      <c r="N60" s="16">
        <f>M60*C60</f>
        <v>89120</v>
      </c>
    </row>
    <row r="61" spans="1:6" ht="15.75">
      <c r="A61" s="32"/>
      <c r="B61" s="33"/>
      <c r="C61" s="34"/>
      <c r="D61" s="35"/>
      <c r="E61" s="16"/>
      <c r="F61" s="15"/>
    </row>
    <row r="62" spans="1:14" ht="15.75">
      <c r="A62" s="32">
        <v>40231</v>
      </c>
      <c r="B62" s="33" t="s">
        <v>50</v>
      </c>
      <c r="C62" s="34">
        <v>100</v>
      </c>
      <c r="D62" s="35" t="s">
        <v>32</v>
      </c>
      <c r="E62" s="16">
        <v>32.35</v>
      </c>
      <c r="F62" s="15">
        <f t="shared" si="0"/>
        <v>3235</v>
      </c>
      <c r="G62" s="16">
        <v>21.75</v>
      </c>
      <c r="H62" s="16">
        <f>G62*C62</f>
        <v>2175</v>
      </c>
      <c r="I62" s="16">
        <v>21.3</v>
      </c>
      <c r="J62" s="16">
        <f>I62*C62</f>
        <v>2130</v>
      </c>
      <c r="K62" s="16">
        <v>25</v>
      </c>
      <c r="L62" s="16">
        <f>K62*C62</f>
        <v>2500</v>
      </c>
      <c r="M62" s="16">
        <v>26.3</v>
      </c>
      <c r="N62" s="16">
        <f>M62*C62</f>
        <v>2630</v>
      </c>
    </row>
    <row r="63" spans="1:6" ht="15.75">
      <c r="A63" s="32"/>
      <c r="B63" s="33"/>
      <c r="C63" s="34"/>
      <c r="D63" s="35"/>
      <c r="E63" s="16"/>
      <c r="F63" s="15"/>
    </row>
    <row r="64" spans="1:14" ht="31.5">
      <c r="A64" s="32">
        <v>40251</v>
      </c>
      <c r="B64" s="33" t="s">
        <v>51</v>
      </c>
      <c r="C64" s="34">
        <v>152</v>
      </c>
      <c r="D64" s="35" t="s">
        <v>27</v>
      </c>
      <c r="E64" s="16">
        <v>11.48</v>
      </c>
      <c r="F64" s="15">
        <f t="shared" si="0"/>
        <v>1744.96</v>
      </c>
      <c r="G64" s="16">
        <v>3.2</v>
      </c>
      <c r="H64" s="16">
        <f>G64*C64</f>
        <v>486.40000000000003</v>
      </c>
      <c r="I64" s="16">
        <v>12.8</v>
      </c>
      <c r="J64" s="16">
        <f>I64*C64</f>
        <v>1945.6000000000001</v>
      </c>
      <c r="K64" s="16">
        <v>5</v>
      </c>
      <c r="L64" s="16">
        <f>K64*C64</f>
        <v>760</v>
      </c>
      <c r="M64" s="16">
        <v>12.8</v>
      </c>
      <c r="N64" s="16">
        <f>M64*C64</f>
        <v>1945.6000000000001</v>
      </c>
    </row>
    <row r="65" spans="1:6" ht="15.75">
      <c r="A65" s="32"/>
      <c r="B65" s="33"/>
      <c r="C65" s="34"/>
      <c r="D65" s="35"/>
      <c r="E65" s="16"/>
      <c r="F65" s="15"/>
    </row>
    <row r="66" spans="1:14" ht="15.75">
      <c r="A66" s="32">
        <v>40311</v>
      </c>
      <c r="B66" s="33" t="s">
        <v>52</v>
      </c>
      <c r="C66" s="34">
        <v>1226</v>
      </c>
      <c r="D66" s="35" t="s">
        <v>32</v>
      </c>
      <c r="E66" s="16">
        <v>1.8</v>
      </c>
      <c r="F66" s="15">
        <f t="shared" si="0"/>
        <v>2206.8</v>
      </c>
      <c r="G66" s="16">
        <v>2.4</v>
      </c>
      <c r="H66" s="16">
        <f>G66*C66</f>
        <v>2942.4</v>
      </c>
      <c r="I66" s="16">
        <v>1.91</v>
      </c>
      <c r="J66" s="16">
        <f>I66*C66</f>
        <v>2341.66</v>
      </c>
      <c r="K66" s="16">
        <v>3</v>
      </c>
      <c r="L66" s="16">
        <f>K66*C66</f>
        <v>3678</v>
      </c>
      <c r="M66" s="16">
        <v>2.1</v>
      </c>
      <c r="N66" s="16">
        <f>M66*C66</f>
        <v>2574.6</v>
      </c>
    </row>
    <row r="67" spans="1:6" ht="15.75">
      <c r="A67" s="32"/>
      <c r="B67" s="33"/>
      <c r="C67" s="34"/>
      <c r="D67" s="35"/>
      <c r="E67" s="16"/>
      <c r="F67" s="15"/>
    </row>
    <row r="68" spans="1:14" ht="15.75">
      <c r="A68" s="32">
        <v>90001</v>
      </c>
      <c r="B68" s="21" t="s">
        <v>53</v>
      </c>
      <c r="C68" s="34">
        <v>90</v>
      </c>
      <c r="D68" s="35" t="s">
        <v>39</v>
      </c>
      <c r="E68" s="16">
        <v>32</v>
      </c>
      <c r="F68" s="15">
        <f t="shared" si="0"/>
        <v>2880</v>
      </c>
      <c r="G68" s="16">
        <v>37.25</v>
      </c>
      <c r="H68" s="16">
        <f>G68*C68</f>
        <v>3352.5</v>
      </c>
      <c r="I68" s="16">
        <v>46.75</v>
      </c>
      <c r="J68" s="16">
        <f>I68*C68</f>
        <v>4207.5</v>
      </c>
      <c r="K68" s="16">
        <v>35</v>
      </c>
      <c r="L68" s="16">
        <f>K68*C68</f>
        <v>3150</v>
      </c>
      <c r="M68" s="16">
        <v>32.5</v>
      </c>
      <c r="N68" s="16">
        <f>M68*C68</f>
        <v>2925</v>
      </c>
    </row>
    <row r="69" spans="1:13" ht="15.75">
      <c r="A69" s="32"/>
      <c r="B69" s="21"/>
      <c r="C69" s="34"/>
      <c r="D69" s="35"/>
      <c r="E69" s="36"/>
      <c r="F69" s="26" t="s">
        <v>54</v>
      </c>
      <c r="G69" s="27" t="s">
        <v>54</v>
      </c>
      <c r="I69" s="27" t="s">
        <v>54</v>
      </c>
      <c r="K69" s="27" t="s">
        <v>54</v>
      </c>
      <c r="M69" s="27" t="s">
        <v>54</v>
      </c>
    </row>
    <row r="70" spans="1:6" ht="15.75">
      <c r="A70" s="32"/>
      <c r="B70" s="21"/>
      <c r="C70" s="34"/>
      <c r="D70" s="35"/>
      <c r="E70" s="36"/>
      <c r="F70" s="48"/>
    </row>
    <row r="71" spans="1:13" ht="15.75">
      <c r="A71" s="32"/>
      <c r="B71" s="17" t="s">
        <v>55</v>
      </c>
      <c r="C71" s="34"/>
      <c r="D71" s="35"/>
      <c r="E71" s="36"/>
      <c r="F71" s="49">
        <f>SUM(F22:F68)</f>
        <v>371401.65</v>
      </c>
      <c r="G71" s="19">
        <f>SUM(H22:H68)</f>
        <v>372559.20000000007</v>
      </c>
      <c r="I71" s="19">
        <f>SUM(J22:J68)</f>
        <v>399502.2899999999</v>
      </c>
      <c r="K71" s="19">
        <f>SUM(L22:L68)</f>
        <v>486253.14999999997</v>
      </c>
      <c r="M71" s="19">
        <f>SUM(N22:N68)</f>
        <v>368861.99999999994</v>
      </c>
    </row>
    <row r="72" spans="1:6" ht="15.75">
      <c r="A72" s="32"/>
      <c r="B72" s="21"/>
      <c r="C72" s="34"/>
      <c r="D72" s="35"/>
      <c r="E72" s="36"/>
      <c r="F72" s="48"/>
    </row>
    <row r="73" spans="1:6" ht="15.75">
      <c r="A73" s="32"/>
      <c r="B73" s="21"/>
      <c r="C73" s="34"/>
      <c r="D73" s="35"/>
      <c r="E73" s="36"/>
      <c r="F73" s="48"/>
    </row>
    <row r="74" spans="1:6" ht="15.75">
      <c r="A74" s="37" t="s">
        <v>19</v>
      </c>
      <c r="B74" s="30"/>
      <c r="C74" s="38"/>
      <c r="D74" s="39"/>
      <c r="E74" s="30"/>
      <c r="F74" s="30"/>
    </row>
    <row r="75" spans="1:6" ht="15.75">
      <c r="A75" s="40" t="s">
        <v>56</v>
      </c>
      <c r="B75" s="30"/>
      <c r="C75" s="38"/>
      <c r="D75" s="39"/>
      <c r="E75" s="30"/>
      <c r="F75" s="30"/>
    </row>
    <row r="76" spans="1:6" ht="15.75">
      <c r="A76" s="37"/>
      <c r="B76" s="30"/>
      <c r="C76" s="38"/>
      <c r="D76" s="39"/>
      <c r="E76" s="30"/>
      <c r="F76" s="30"/>
    </row>
    <row r="77" spans="1:14" ht="15.75">
      <c r="A77" s="41">
        <v>20217</v>
      </c>
      <c r="B77" s="42" t="s">
        <v>57</v>
      </c>
      <c r="C77" s="24">
        <v>512</v>
      </c>
      <c r="D77" s="43" t="s">
        <v>34</v>
      </c>
      <c r="E77" s="16">
        <v>9</v>
      </c>
      <c r="F77" s="15">
        <f aca="true" t="shared" si="1" ref="F77:F117">ROUND(C77*E77,2)</f>
        <v>4608</v>
      </c>
      <c r="G77" s="16">
        <v>18</v>
      </c>
      <c r="H77" s="16">
        <f>G77*C77</f>
        <v>9216</v>
      </c>
      <c r="I77" s="16">
        <v>5.45</v>
      </c>
      <c r="J77" s="16">
        <f>I77*C77</f>
        <v>2790.4</v>
      </c>
      <c r="K77" s="16">
        <v>12</v>
      </c>
      <c r="L77" s="16">
        <f>K77*C77</f>
        <v>6144</v>
      </c>
      <c r="M77" s="16">
        <v>10</v>
      </c>
      <c r="N77" s="16">
        <f>M77*C77</f>
        <v>5120</v>
      </c>
    </row>
    <row r="78" spans="1:6" ht="15.75">
      <c r="A78" s="41"/>
      <c r="B78" s="42"/>
      <c r="C78" s="24"/>
      <c r="D78" s="43"/>
      <c r="E78" s="16"/>
      <c r="F78" s="15"/>
    </row>
    <row r="79" spans="1:14" ht="31.5">
      <c r="A79" s="41">
        <v>21001</v>
      </c>
      <c r="B79" s="42" t="s">
        <v>58</v>
      </c>
      <c r="C79" s="24">
        <v>1</v>
      </c>
      <c r="D79" s="35" t="s">
        <v>15</v>
      </c>
      <c r="E79" s="16">
        <v>1000</v>
      </c>
      <c r="F79" s="15">
        <f t="shared" si="1"/>
        <v>1000</v>
      </c>
      <c r="G79" s="16">
        <v>1500</v>
      </c>
      <c r="H79" s="16">
        <f>G79*C79</f>
        <v>1500</v>
      </c>
      <c r="I79" s="16">
        <v>1080</v>
      </c>
      <c r="J79" s="16">
        <f>I79*C79</f>
        <v>1080</v>
      </c>
      <c r="K79" s="16">
        <v>2500</v>
      </c>
      <c r="L79" s="16">
        <f>K79*C79</f>
        <v>2500</v>
      </c>
      <c r="M79" s="16">
        <v>400</v>
      </c>
      <c r="N79" s="16">
        <f>M79*C79</f>
        <v>400</v>
      </c>
    </row>
    <row r="80" spans="1:6" ht="15.75">
      <c r="A80" s="41"/>
      <c r="B80" s="42"/>
      <c r="C80" s="24"/>
      <c r="D80" s="35"/>
      <c r="E80" s="16"/>
      <c r="F80" s="15"/>
    </row>
    <row r="81" spans="1:14" ht="15.75">
      <c r="A81" s="41">
        <v>21002</v>
      </c>
      <c r="B81" s="42" t="s">
        <v>59</v>
      </c>
      <c r="C81" s="24">
        <v>8</v>
      </c>
      <c r="D81" s="43" t="s">
        <v>60</v>
      </c>
      <c r="E81" s="16">
        <v>350</v>
      </c>
      <c r="F81" s="15">
        <f t="shared" si="1"/>
        <v>2800</v>
      </c>
      <c r="G81" s="16">
        <v>310</v>
      </c>
      <c r="H81" s="16">
        <f>G81*C81</f>
        <v>2480</v>
      </c>
      <c r="I81" s="16">
        <v>240</v>
      </c>
      <c r="J81" s="16">
        <f>I81*C81</f>
        <v>1920</v>
      </c>
      <c r="K81" s="16">
        <v>275</v>
      </c>
      <c r="L81" s="16">
        <f>K81*C81</f>
        <v>2200</v>
      </c>
      <c r="M81" s="16">
        <v>220</v>
      </c>
      <c r="N81" s="16">
        <f>M81*C81</f>
        <v>1760</v>
      </c>
    </row>
    <row r="82" spans="1:6" ht="15.75">
      <c r="A82" s="41"/>
      <c r="B82" s="42"/>
      <c r="C82" s="24"/>
      <c r="D82" s="43"/>
      <c r="E82" s="16"/>
      <c r="F82" s="15"/>
    </row>
    <row r="83" spans="1:14" ht="15.75">
      <c r="A83" s="41">
        <v>21011</v>
      </c>
      <c r="B83" s="42" t="s">
        <v>61</v>
      </c>
      <c r="C83" s="24">
        <v>4</v>
      </c>
      <c r="D83" s="43" t="s">
        <v>60</v>
      </c>
      <c r="E83" s="16">
        <v>400</v>
      </c>
      <c r="F83" s="15">
        <f t="shared" si="1"/>
        <v>1600</v>
      </c>
      <c r="G83" s="16">
        <v>99</v>
      </c>
      <c r="H83" s="16">
        <f>G83*C83</f>
        <v>396</v>
      </c>
      <c r="I83" s="16">
        <v>246</v>
      </c>
      <c r="J83" s="16">
        <f>I83*C83</f>
        <v>984</v>
      </c>
      <c r="K83" s="16">
        <v>250</v>
      </c>
      <c r="L83" s="16">
        <f>K83*C83</f>
        <v>1000</v>
      </c>
      <c r="M83" s="16">
        <v>150</v>
      </c>
      <c r="N83" s="16">
        <f>M83*C83</f>
        <v>600</v>
      </c>
    </row>
    <row r="84" spans="1:6" ht="15.75">
      <c r="A84" s="41"/>
      <c r="B84" s="42"/>
      <c r="C84" s="24"/>
      <c r="D84" s="43"/>
      <c r="E84" s="16"/>
      <c r="F84" s="15"/>
    </row>
    <row r="85" spans="1:14" ht="31.5">
      <c r="A85" s="41">
        <v>21012</v>
      </c>
      <c r="B85" s="42" t="s">
        <v>62</v>
      </c>
      <c r="C85" s="24">
        <v>7</v>
      </c>
      <c r="D85" s="43" t="s">
        <v>60</v>
      </c>
      <c r="E85" s="16">
        <v>100</v>
      </c>
      <c r="F85" s="15">
        <f t="shared" si="1"/>
        <v>700</v>
      </c>
      <c r="G85" s="16">
        <v>150</v>
      </c>
      <c r="H85" s="16">
        <f>G85*C85</f>
        <v>1050</v>
      </c>
      <c r="I85" s="16">
        <v>570</v>
      </c>
      <c r="J85" s="16">
        <f>I85*C85</f>
        <v>3990</v>
      </c>
      <c r="K85" s="16">
        <v>300</v>
      </c>
      <c r="L85" s="16">
        <f>K85*C85</f>
        <v>2100</v>
      </c>
      <c r="M85" s="16">
        <v>150</v>
      </c>
      <c r="N85" s="16">
        <f>M85*C85</f>
        <v>1050</v>
      </c>
    </row>
    <row r="86" spans="1:6" ht="15.75">
      <c r="A86" s="41"/>
      <c r="B86" s="42"/>
      <c r="C86" s="24"/>
      <c r="D86" s="43"/>
      <c r="E86" s="16"/>
      <c r="F86" s="15"/>
    </row>
    <row r="87" spans="1:14" ht="15.75">
      <c r="A87" s="41">
        <v>21013</v>
      </c>
      <c r="B87" s="42" t="s">
        <v>63</v>
      </c>
      <c r="C87" s="24">
        <v>1</v>
      </c>
      <c r="D87" s="35" t="s">
        <v>15</v>
      </c>
      <c r="E87" s="16">
        <v>600</v>
      </c>
      <c r="F87" s="15">
        <f t="shared" si="1"/>
        <v>600</v>
      </c>
      <c r="G87" s="16">
        <v>7400</v>
      </c>
      <c r="H87" s="16">
        <f>G87*C87</f>
        <v>7400</v>
      </c>
      <c r="I87" s="16">
        <v>2356.77</v>
      </c>
      <c r="J87" s="16">
        <f>I87*C87</f>
        <v>2356.77</v>
      </c>
      <c r="K87" s="16">
        <v>1500</v>
      </c>
      <c r="L87" s="16">
        <f>K87*C87</f>
        <v>1500</v>
      </c>
      <c r="M87" s="16">
        <v>500</v>
      </c>
      <c r="N87" s="16">
        <f>M87*C87</f>
        <v>500</v>
      </c>
    </row>
    <row r="88" spans="1:6" ht="15.75">
      <c r="A88" s="41"/>
      <c r="B88" s="42"/>
      <c r="C88" s="24"/>
      <c r="D88" s="35"/>
      <c r="E88" s="16"/>
      <c r="F88" s="15"/>
    </row>
    <row r="89" spans="1:14" ht="31.5">
      <c r="A89" s="41">
        <v>21025</v>
      </c>
      <c r="B89" s="42" t="s">
        <v>64</v>
      </c>
      <c r="C89" s="24">
        <v>30</v>
      </c>
      <c r="D89" s="43" t="s">
        <v>65</v>
      </c>
      <c r="E89" s="16">
        <v>6</v>
      </c>
      <c r="F89" s="15">
        <f t="shared" si="1"/>
        <v>180</v>
      </c>
      <c r="G89" s="16">
        <v>6.3</v>
      </c>
      <c r="H89" s="16">
        <f>G89*C89</f>
        <v>189</v>
      </c>
      <c r="I89" s="16">
        <v>8</v>
      </c>
      <c r="J89" s="16">
        <f>I89*C89</f>
        <v>240</v>
      </c>
      <c r="K89" s="16">
        <v>6.5</v>
      </c>
      <c r="L89" s="16">
        <f>K89*C89</f>
        <v>195</v>
      </c>
      <c r="M89" s="16">
        <v>5</v>
      </c>
      <c r="N89" s="16">
        <f>M89*C89</f>
        <v>150</v>
      </c>
    </row>
    <row r="90" spans="1:6" ht="15.75">
      <c r="A90" s="41"/>
      <c r="B90" s="42"/>
      <c r="C90" s="24"/>
      <c r="D90" s="43"/>
      <c r="E90" s="16"/>
      <c r="F90" s="15"/>
    </row>
    <row r="91" spans="1:14" ht="15.75">
      <c r="A91" s="41">
        <v>21026</v>
      </c>
      <c r="B91" s="42" t="s">
        <v>66</v>
      </c>
      <c r="C91" s="24">
        <v>30</v>
      </c>
      <c r="D91" s="43" t="s">
        <v>65</v>
      </c>
      <c r="E91" s="16">
        <v>3</v>
      </c>
      <c r="F91" s="15">
        <f t="shared" si="1"/>
        <v>90</v>
      </c>
      <c r="G91" s="16">
        <v>2</v>
      </c>
      <c r="H91" s="16">
        <f>G91*C91</f>
        <v>60</v>
      </c>
      <c r="I91" s="16">
        <v>3</v>
      </c>
      <c r="J91" s="16">
        <f>I91*C91</f>
        <v>90</v>
      </c>
      <c r="K91" s="16">
        <v>0.5</v>
      </c>
      <c r="L91" s="16">
        <f>K91*C91</f>
        <v>15</v>
      </c>
      <c r="M91" s="16">
        <v>1</v>
      </c>
      <c r="N91" s="16">
        <f>M91*C91</f>
        <v>30</v>
      </c>
    </row>
    <row r="92" spans="1:6" ht="15.75">
      <c r="A92" s="41"/>
      <c r="B92" s="42"/>
      <c r="C92" s="24"/>
      <c r="D92" s="43"/>
      <c r="E92" s="16"/>
      <c r="F92" s="15"/>
    </row>
    <row r="93" spans="1:14" ht="31.5">
      <c r="A93" s="41">
        <v>21032</v>
      </c>
      <c r="B93" s="42" t="s">
        <v>67</v>
      </c>
      <c r="C93" s="24">
        <v>4</v>
      </c>
      <c r="D93" s="43" t="s">
        <v>60</v>
      </c>
      <c r="E93" s="16">
        <v>65</v>
      </c>
      <c r="F93" s="15">
        <f t="shared" si="1"/>
        <v>260</v>
      </c>
      <c r="G93" s="16">
        <v>35.75</v>
      </c>
      <c r="H93" s="16">
        <f>G93*C93</f>
        <v>143</v>
      </c>
      <c r="I93" s="16">
        <v>70</v>
      </c>
      <c r="J93" s="16">
        <f>I93*C93</f>
        <v>280</v>
      </c>
      <c r="K93" s="16">
        <v>45</v>
      </c>
      <c r="L93" s="16">
        <f>K93*C93</f>
        <v>180</v>
      </c>
      <c r="M93" s="16">
        <v>30</v>
      </c>
      <c r="N93" s="16">
        <f>M93*C93</f>
        <v>120</v>
      </c>
    </row>
    <row r="94" spans="1:6" ht="15.75">
      <c r="A94" s="41"/>
      <c r="B94" s="42"/>
      <c r="C94" s="24"/>
      <c r="D94" s="43"/>
      <c r="E94" s="16"/>
      <c r="F94" s="15"/>
    </row>
    <row r="95" spans="1:14" ht="31.5">
      <c r="A95" s="41">
        <v>21033</v>
      </c>
      <c r="B95" s="42" t="s">
        <v>68</v>
      </c>
      <c r="C95" s="24">
        <v>4</v>
      </c>
      <c r="D95" s="43" t="s">
        <v>60</v>
      </c>
      <c r="E95" s="16">
        <v>45</v>
      </c>
      <c r="F95" s="15">
        <f t="shared" si="1"/>
        <v>180</v>
      </c>
      <c r="G95" s="16">
        <v>15.25</v>
      </c>
      <c r="H95" s="16">
        <f>G95*C95</f>
        <v>61</v>
      </c>
      <c r="I95" s="16">
        <v>20</v>
      </c>
      <c r="J95" s="16">
        <f>I95*C95</f>
        <v>80</v>
      </c>
      <c r="K95" s="16">
        <v>10</v>
      </c>
      <c r="L95" s="16">
        <f>K95*C95</f>
        <v>40</v>
      </c>
      <c r="M95" s="16">
        <v>20</v>
      </c>
      <c r="N95" s="16">
        <f>M95*C95</f>
        <v>80</v>
      </c>
    </row>
    <row r="96" spans="1:6" ht="15.75">
      <c r="A96" s="41"/>
      <c r="B96" s="42"/>
      <c r="C96" s="24"/>
      <c r="D96" s="43"/>
      <c r="E96" s="16"/>
      <c r="F96" s="15"/>
    </row>
    <row r="97" spans="1:14" ht="15.75">
      <c r="A97" s="41">
        <v>21034</v>
      </c>
      <c r="B97" s="44" t="s">
        <v>69</v>
      </c>
      <c r="C97" s="24">
        <v>4</v>
      </c>
      <c r="D97" s="43" t="s">
        <v>60</v>
      </c>
      <c r="E97" s="16">
        <v>25</v>
      </c>
      <c r="F97" s="15">
        <f t="shared" si="1"/>
        <v>100</v>
      </c>
      <c r="G97" s="16">
        <v>10.25</v>
      </c>
      <c r="H97" s="16">
        <f>G97*C97</f>
        <v>41</v>
      </c>
      <c r="I97" s="16">
        <v>20</v>
      </c>
      <c r="J97" s="16">
        <f>I97*C97</f>
        <v>80</v>
      </c>
      <c r="K97" s="16">
        <v>15</v>
      </c>
      <c r="L97" s="16">
        <f>K97*C97</f>
        <v>60</v>
      </c>
      <c r="M97" s="16">
        <v>20</v>
      </c>
      <c r="N97" s="16">
        <f>M97*C97</f>
        <v>80</v>
      </c>
    </row>
    <row r="98" spans="1:6" ht="15.75">
      <c r="A98" s="41"/>
      <c r="B98" s="44"/>
      <c r="C98" s="24"/>
      <c r="D98" s="43"/>
      <c r="E98" s="16"/>
      <c r="F98" s="15"/>
    </row>
    <row r="99" spans="1:14" ht="31.5">
      <c r="A99" s="41">
        <v>21042</v>
      </c>
      <c r="B99" s="42" t="s">
        <v>70</v>
      </c>
      <c r="C99" s="24">
        <v>8</v>
      </c>
      <c r="D99" s="43" t="s">
        <v>60</v>
      </c>
      <c r="E99" s="16">
        <v>130</v>
      </c>
      <c r="F99" s="15">
        <f t="shared" si="1"/>
        <v>1040</v>
      </c>
      <c r="G99" s="16">
        <v>66</v>
      </c>
      <c r="H99" s="16">
        <f>G99*C99</f>
        <v>528</v>
      </c>
      <c r="I99" s="16">
        <v>135</v>
      </c>
      <c r="J99" s="16">
        <f>I99*C99</f>
        <v>1080</v>
      </c>
      <c r="K99" s="16">
        <v>95</v>
      </c>
      <c r="L99" s="16">
        <f>K99*C99</f>
        <v>760</v>
      </c>
      <c r="M99" s="16">
        <v>60</v>
      </c>
      <c r="N99" s="16">
        <f>M99*C99</f>
        <v>480</v>
      </c>
    </row>
    <row r="100" spans="1:6" ht="15.75">
      <c r="A100" s="41"/>
      <c r="B100" s="42"/>
      <c r="C100" s="24"/>
      <c r="D100" s="43"/>
      <c r="E100" s="16"/>
      <c r="F100" s="15"/>
    </row>
    <row r="101" spans="1:14" ht="15.75">
      <c r="A101" s="41">
        <v>21043</v>
      </c>
      <c r="B101" s="44" t="s">
        <v>71</v>
      </c>
      <c r="C101" s="24">
        <v>8</v>
      </c>
      <c r="D101" s="43" t="s">
        <v>60</v>
      </c>
      <c r="E101" s="16">
        <v>65</v>
      </c>
      <c r="F101" s="15">
        <f t="shared" si="1"/>
        <v>520</v>
      </c>
      <c r="G101" s="16">
        <v>25.5</v>
      </c>
      <c r="H101" s="16">
        <f>G101*C101</f>
        <v>204</v>
      </c>
      <c r="I101" s="16">
        <v>10</v>
      </c>
      <c r="J101" s="16">
        <f>I101*C101</f>
        <v>80</v>
      </c>
      <c r="K101" s="16">
        <v>15</v>
      </c>
      <c r="L101" s="16">
        <f>K101*C101</f>
        <v>120</v>
      </c>
      <c r="M101" s="16">
        <v>30</v>
      </c>
      <c r="N101" s="16">
        <f>M101*C101</f>
        <v>240</v>
      </c>
    </row>
    <row r="102" spans="1:6" ht="15.75">
      <c r="A102" s="41"/>
      <c r="B102" s="44"/>
      <c r="C102" s="24"/>
      <c r="D102" s="43"/>
      <c r="E102" s="16"/>
      <c r="F102" s="15"/>
    </row>
    <row r="103" spans="1:14" ht="15.75">
      <c r="A103" s="41">
        <v>21044</v>
      </c>
      <c r="B103" s="44" t="s">
        <v>72</v>
      </c>
      <c r="C103" s="24">
        <v>8</v>
      </c>
      <c r="D103" s="43" t="s">
        <v>60</v>
      </c>
      <c r="E103" s="16">
        <v>25</v>
      </c>
      <c r="F103" s="15">
        <f t="shared" si="1"/>
        <v>200</v>
      </c>
      <c r="G103" s="16">
        <v>15.25</v>
      </c>
      <c r="H103" s="16">
        <f>G103*C103</f>
        <v>122</v>
      </c>
      <c r="I103" s="16">
        <v>35</v>
      </c>
      <c r="J103" s="16">
        <f>I103*C103</f>
        <v>280</v>
      </c>
      <c r="K103" s="16">
        <v>25</v>
      </c>
      <c r="L103" s="16">
        <f>K103*C103</f>
        <v>200</v>
      </c>
      <c r="M103" s="16">
        <v>20</v>
      </c>
      <c r="N103" s="16">
        <f>M103*C103</f>
        <v>160</v>
      </c>
    </row>
    <row r="104" spans="1:6" ht="15.75">
      <c r="A104" s="41"/>
      <c r="B104" s="44"/>
      <c r="C104" s="24"/>
      <c r="D104" s="43"/>
      <c r="E104" s="16"/>
      <c r="F104" s="15"/>
    </row>
    <row r="105" spans="1:14" ht="31.5">
      <c r="A105" s="41">
        <v>21056</v>
      </c>
      <c r="B105" s="42" t="s">
        <v>73</v>
      </c>
      <c r="C105" s="24">
        <v>40</v>
      </c>
      <c r="D105" s="43" t="s">
        <v>60</v>
      </c>
      <c r="E105" s="16">
        <v>140</v>
      </c>
      <c r="F105" s="15">
        <f t="shared" si="1"/>
        <v>5600</v>
      </c>
      <c r="G105" s="16">
        <v>71</v>
      </c>
      <c r="H105" s="16">
        <f>G105*C105</f>
        <v>2840</v>
      </c>
      <c r="I105" s="16">
        <v>140</v>
      </c>
      <c r="J105" s="16">
        <f>I105*C105</f>
        <v>5600</v>
      </c>
      <c r="K105" s="16">
        <v>110</v>
      </c>
      <c r="L105" s="16">
        <f>K105*C105</f>
        <v>4400</v>
      </c>
      <c r="M105" s="16">
        <v>60</v>
      </c>
      <c r="N105" s="16">
        <f>M105*C105</f>
        <v>2400</v>
      </c>
    </row>
    <row r="106" spans="1:6" ht="15.75">
      <c r="A106" s="41"/>
      <c r="B106" s="42"/>
      <c r="C106" s="24"/>
      <c r="D106" s="43"/>
      <c r="E106" s="16"/>
      <c r="F106" s="15"/>
    </row>
    <row r="107" spans="1:14" ht="31.5">
      <c r="A107" s="41">
        <v>21057</v>
      </c>
      <c r="B107" s="42" t="s">
        <v>74</v>
      </c>
      <c r="C107" s="24">
        <v>40</v>
      </c>
      <c r="D107" s="43" t="s">
        <v>60</v>
      </c>
      <c r="E107" s="16">
        <v>45</v>
      </c>
      <c r="F107" s="15">
        <f t="shared" si="1"/>
        <v>1800</v>
      </c>
      <c r="G107" s="16">
        <v>25.5</v>
      </c>
      <c r="H107" s="16">
        <f>G107*C107</f>
        <v>1020</v>
      </c>
      <c r="I107" s="16">
        <v>10</v>
      </c>
      <c r="J107" s="16">
        <f>I107*C107</f>
        <v>400</v>
      </c>
      <c r="K107" s="16">
        <v>15</v>
      </c>
      <c r="L107" s="16">
        <f>K107*C107</f>
        <v>600</v>
      </c>
      <c r="M107" s="16">
        <v>30</v>
      </c>
      <c r="N107" s="16">
        <f>M107*C107</f>
        <v>1200</v>
      </c>
    </row>
    <row r="108" spans="1:6" ht="15.75">
      <c r="A108" s="41"/>
      <c r="B108" s="42"/>
      <c r="C108" s="24"/>
      <c r="D108" s="43"/>
      <c r="E108" s="16"/>
      <c r="F108" s="15"/>
    </row>
    <row r="109" spans="1:14" ht="31.5">
      <c r="A109" s="41">
        <v>21058</v>
      </c>
      <c r="B109" s="42" t="s">
        <v>75</v>
      </c>
      <c r="C109" s="24">
        <v>40</v>
      </c>
      <c r="D109" s="43" t="s">
        <v>60</v>
      </c>
      <c r="E109" s="16">
        <v>25</v>
      </c>
      <c r="F109" s="15">
        <f t="shared" si="1"/>
        <v>1000</v>
      </c>
      <c r="G109" s="16">
        <v>15.25</v>
      </c>
      <c r="H109" s="16">
        <f>G109*C109</f>
        <v>610</v>
      </c>
      <c r="I109" s="16">
        <v>35</v>
      </c>
      <c r="J109" s="16">
        <f>I109*C109</f>
        <v>1400</v>
      </c>
      <c r="K109" s="16">
        <v>25</v>
      </c>
      <c r="L109" s="16">
        <f>K109*C109</f>
        <v>1000</v>
      </c>
      <c r="M109" s="16">
        <v>10</v>
      </c>
      <c r="N109" s="16">
        <f>M109*C109</f>
        <v>400</v>
      </c>
    </row>
    <row r="110" spans="1:6" ht="15.75">
      <c r="A110" s="41"/>
      <c r="B110" s="42"/>
      <c r="C110" s="24"/>
      <c r="D110" s="43"/>
      <c r="E110" s="16"/>
      <c r="F110" s="15"/>
    </row>
    <row r="111" spans="1:14" ht="15.75">
      <c r="A111" s="41">
        <v>21051</v>
      </c>
      <c r="B111" s="42" t="s">
        <v>76</v>
      </c>
      <c r="C111" s="24">
        <v>2</v>
      </c>
      <c r="D111" s="43" t="s">
        <v>60</v>
      </c>
      <c r="E111" s="16">
        <v>450</v>
      </c>
      <c r="F111" s="15">
        <f t="shared" si="1"/>
        <v>900</v>
      </c>
      <c r="G111" s="16">
        <v>200</v>
      </c>
      <c r="H111" s="16">
        <f>G111*C111</f>
        <v>400</v>
      </c>
      <c r="I111" s="16">
        <v>532.02</v>
      </c>
      <c r="J111" s="16">
        <f>I111*C111</f>
        <v>1064.04</v>
      </c>
      <c r="K111" s="16">
        <v>500</v>
      </c>
      <c r="L111" s="16">
        <f>K111*C111</f>
        <v>1000</v>
      </c>
      <c r="M111" s="16">
        <v>200</v>
      </c>
      <c r="N111" s="16">
        <f>M111*C111</f>
        <v>400</v>
      </c>
    </row>
    <row r="112" spans="1:6" ht="15.75">
      <c r="A112" s="41"/>
      <c r="B112" s="42"/>
      <c r="C112" s="24"/>
      <c r="D112" s="43"/>
      <c r="E112" s="16"/>
      <c r="F112" s="15"/>
    </row>
    <row r="113" spans="1:14" ht="15.75">
      <c r="A113" s="41">
        <v>50401</v>
      </c>
      <c r="B113" s="42" t="s">
        <v>77</v>
      </c>
      <c r="C113" s="24">
        <v>676</v>
      </c>
      <c r="D113" s="43" t="s">
        <v>27</v>
      </c>
      <c r="E113" s="16">
        <v>45</v>
      </c>
      <c r="F113" s="15">
        <f t="shared" si="1"/>
        <v>30420</v>
      </c>
      <c r="G113" s="16">
        <v>39.5</v>
      </c>
      <c r="H113" s="16">
        <f>G113*C113</f>
        <v>26702</v>
      </c>
      <c r="I113" s="16">
        <v>50.63</v>
      </c>
      <c r="J113" s="16">
        <f>I113*C113</f>
        <v>34225.880000000005</v>
      </c>
      <c r="K113" s="16">
        <v>45</v>
      </c>
      <c r="L113" s="16">
        <f>K113*C113</f>
        <v>30420</v>
      </c>
      <c r="M113" s="16">
        <v>42</v>
      </c>
      <c r="N113" s="16">
        <f>M113*C113</f>
        <v>28392</v>
      </c>
    </row>
    <row r="114" spans="1:6" ht="15.75">
      <c r="A114" s="41"/>
      <c r="B114" s="42"/>
      <c r="C114" s="24"/>
      <c r="D114" s="43"/>
      <c r="E114" s="16"/>
      <c r="F114" s="15"/>
    </row>
    <row r="115" spans="1:14" ht="15.75">
      <c r="A115" s="41">
        <v>50741</v>
      </c>
      <c r="B115" s="42" t="s">
        <v>78</v>
      </c>
      <c r="C115" s="24">
        <v>8</v>
      </c>
      <c r="D115" s="43" t="s">
        <v>60</v>
      </c>
      <c r="E115" s="16">
        <v>1300</v>
      </c>
      <c r="F115" s="15">
        <f t="shared" si="1"/>
        <v>10400</v>
      </c>
      <c r="G115" s="16">
        <v>1800</v>
      </c>
      <c r="H115" s="16">
        <f>G115*C115</f>
        <v>14400</v>
      </c>
      <c r="I115" s="16">
        <v>1371.69</v>
      </c>
      <c r="J115" s="16">
        <f>I115*C115</f>
        <v>10973.52</v>
      </c>
      <c r="K115" s="16">
        <v>1450</v>
      </c>
      <c r="L115" s="16">
        <f>K115*C115</f>
        <v>11600</v>
      </c>
      <c r="M115" s="16">
        <v>1350</v>
      </c>
      <c r="N115" s="16">
        <f>M115*C115</f>
        <v>10800</v>
      </c>
    </row>
    <row r="116" spans="1:6" ht="15.75">
      <c r="A116" s="41"/>
      <c r="B116" s="42"/>
      <c r="C116" s="24"/>
      <c r="D116" s="43"/>
      <c r="E116" s="16"/>
      <c r="F116" s="15"/>
    </row>
    <row r="117" spans="1:14" ht="15.75">
      <c r="A117" s="41">
        <v>50801</v>
      </c>
      <c r="B117" s="42" t="s">
        <v>79</v>
      </c>
      <c r="C117" s="24">
        <v>2</v>
      </c>
      <c r="D117" s="43" t="s">
        <v>60</v>
      </c>
      <c r="E117" s="16">
        <v>500</v>
      </c>
      <c r="F117" s="15">
        <f t="shared" si="1"/>
        <v>1000</v>
      </c>
      <c r="G117" s="16">
        <v>520</v>
      </c>
      <c r="H117" s="16">
        <f>G117*C117</f>
        <v>1040</v>
      </c>
      <c r="I117" s="16">
        <v>480</v>
      </c>
      <c r="J117" s="16">
        <f>I117*C117</f>
        <v>960</v>
      </c>
      <c r="K117" s="16">
        <v>550</v>
      </c>
      <c r="L117" s="16">
        <f>K117*C117</f>
        <v>1100</v>
      </c>
      <c r="M117" s="16">
        <v>400</v>
      </c>
      <c r="N117" s="16">
        <f>M117*C117</f>
        <v>800</v>
      </c>
    </row>
    <row r="118" spans="1:13" ht="15.75">
      <c r="A118" s="41"/>
      <c r="B118" s="44"/>
      <c r="C118" s="24"/>
      <c r="D118" s="43"/>
      <c r="E118" s="45"/>
      <c r="F118" s="26" t="s">
        <v>54</v>
      </c>
      <c r="G118" s="27" t="s">
        <v>54</v>
      </c>
      <c r="I118" s="27" t="s">
        <v>54</v>
      </c>
      <c r="K118" s="27" t="s">
        <v>54</v>
      </c>
      <c r="M118" s="27" t="s">
        <v>54</v>
      </c>
    </row>
    <row r="119" spans="1:6" ht="15.75">
      <c r="A119" s="41"/>
      <c r="B119" s="44"/>
      <c r="C119" s="24"/>
      <c r="D119" s="43"/>
      <c r="E119" s="45"/>
      <c r="F119" s="48"/>
    </row>
    <row r="120" spans="1:13" ht="15.75">
      <c r="A120" s="41"/>
      <c r="B120" s="17" t="s">
        <v>55</v>
      </c>
      <c r="C120" s="24"/>
      <c r="D120" s="43"/>
      <c r="E120" s="45"/>
      <c r="F120" s="49">
        <f>SUM(F77:F117)</f>
        <v>64998</v>
      </c>
      <c r="G120" s="19">
        <f>SUM(H77:H117)</f>
        <v>70402</v>
      </c>
      <c r="I120" s="19">
        <f>SUM(J77:J117)</f>
        <v>69954.61</v>
      </c>
      <c r="K120" s="19">
        <f>SUM(L77:L117)</f>
        <v>67134</v>
      </c>
      <c r="M120" s="19">
        <f>SUM(N77:N117)</f>
        <v>55162</v>
      </c>
    </row>
    <row r="121" spans="1:6" ht="15.75">
      <c r="A121" s="41"/>
      <c r="B121" s="44"/>
      <c r="C121" s="24"/>
      <c r="D121" s="43"/>
      <c r="E121" s="45"/>
      <c r="F121" s="48"/>
    </row>
    <row r="122" spans="1:6" ht="15.75">
      <c r="A122" s="41"/>
      <c r="B122" s="44"/>
      <c r="C122" s="24"/>
      <c r="D122" s="43"/>
      <c r="E122" s="45"/>
      <c r="F122" s="48"/>
    </row>
    <row r="123" spans="1:6" ht="15.75">
      <c r="A123" s="37" t="s">
        <v>20</v>
      </c>
      <c r="B123" s="30"/>
      <c r="C123" s="38"/>
      <c r="D123" s="39"/>
      <c r="E123" s="30"/>
      <c r="F123" s="30"/>
    </row>
    <row r="124" spans="1:6" ht="15.75">
      <c r="A124" s="40" t="s">
        <v>80</v>
      </c>
      <c r="B124" s="30"/>
      <c r="C124" s="38"/>
      <c r="D124" s="39"/>
      <c r="E124" s="30"/>
      <c r="F124" s="30"/>
    </row>
    <row r="125" spans="1:6" ht="15.75">
      <c r="A125" s="37"/>
      <c r="B125" s="30"/>
      <c r="C125" s="38"/>
      <c r="D125" s="39"/>
      <c r="E125" s="30"/>
      <c r="F125" s="30"/>
    </row>
    <row r="126" spans="1:14" ht="15.75">
      <c r="A126" s="41">
        <v>20311</v>
      </c>
      <c r="B126" s="46" t="s">
        <v>81</v>
      </c>
      <c r="C126" s="24">
        <v>1</v>
      </c>
      <c r="D126" s="43" t="s">
        <v>60</v>
      </c>
      <c r="E126" s="16">
        <v>500</v>
      </c>
      <c r="F126" s="15">
        <f aca="true" t="shared" si="2" ref="F126:F144">ROUND(C126*E126,2)</f>
        <v>500</v>
      </c>
      <c r="G126" s="16">
        <v>350</v>
      </c>
      <c r="H126" s="16">
        <f>G126*C126</f>
        <v>350</v>
      </c>
      <c r="I126" s="16">
        <v>420</v>
      </c>
      <c r="J126" s="16">
        <f>I126*C126</f>
        <v>420</v>
      </c>
      <c r="K126" s="16">
        <v>500</v>
      </c>
      <c r="L126" s="16">
        <f>K126*C126</f>
        <v>500</v>
      </c>
      <c r="M126" s="16">
        <v>350</v>
      </c>
      <c r="N126" s="16">
        <f>M126*C126</f>
        <v>350</v>
      </c>
    </row>
    <row r="127" spans="1:6" ht="15.75">
      <c r="A127" s="41"/>
      <c r="B127" s="46"/>
      <c r="C127" s="24"/>
      <c r="D127" s="43"/>
      <c r="E127" s="16"/>
      <c r="F127" s="15"/>
    </row>
    <row r="128" spans="1:14" ht="15.75">
      <c r="A128" s="41">
        <v>20336</v>
      </c>
      <c r="B128" s="47" t="s">
        <v>82</v>
      </c>
      <c r="C128" s="24">
        <v>15</v>
      </c>
      <c r="D128" s="43" t="s">
        <v>60</v>
      </c>
      <c r="E128" s="16">
        <v>300</v>
      </c>
      <c r="F128" s="15">
        <f t="shared" si="2"/>
        <v>4500</v>
      </c>
      <c r="G128" s="16">
        <v>99</v>
      </c>
      <c r="H128" s="16">
        <f>G128*C128</f>
        <v>1485</v>
      </c>
      <c r="I128" s="16">
        <v>208.61</v>
      </c>
      <c r="J128" s="16">
        <f>I128*C128</f>
        <v>3129.15</v>
      </c>
      <c r="K128" s="16">
        <v>275</v>
      </c>
      <c r="L128" s="16">
        <f>K128*C128</f>
        <v>4125</v>
      </c>
      <c r="M128" s="16">
        <v>75</v>
      </c>
      <c r="N128" s="16">
        <f>M128*C128</f>
        <v>1125</v>
      </c>
    </row>
    <row r="129" spans="1:6" ht="15.75">
      <c r="A129" s="41"/>
      <c r="B129" s="47"/>
      <c r="C129" s="24"/>
      <c r="D129" s="43"/>
      <c r="E129" s="16"/>
      <c r="F129" s="15"/>
    </row>
    <row r="130" spans="1:14" ht="15.75">
      <c r="A130" s="41">
        <v>20501</v>
      </c>
      <c r="B130" s="46" t="s">
        <v>83</v>
      </c>
      <c r="C130" s="24">
        <v>2</v>
      </c>
      <c r="D130" s="43" t="s">
        <v>60</v>
      </c>
      <c r="E130" s="16">
        <v>200</v>
      </c>
      <c r="F130" s="15">
        <f t="shared" si="2"/>
        <v>400</v>
      </c>
      <c r="G130" s="16">
        <v>260</v>
      </c>
      <c r="H130" s="16">
        <f>G130*C130</f>
        <v>520</v>
      </c>
      <c r="I130" s="16">
        <v>186</v>
      </c>
      <c r="J130" s="16">
        <f>I130*C130</f>
        <v>372</v>
      </c>
      <c r="K130" s="16">
        <v>250</v>
      </c>
      <c r="L130" s="16">
        <f>K130*C130</f>
        <v>500</v>
      </c>
      <c r="M130" s="16">
        <v>350</v>
      </c>
      <c r="N130" s="16">
        <f>M130*C130</f>
        <v>700</v>
      </c>
    </row>
    <row r="131" spans="1:6" ht="15.75">
      <c r="A131" s="41"/>
      <c r="B131" s="46"/>
      <c r="C131" s="24"/>
      <c r="D131" s="43"/>
      <c r="E131" s="16"/>
      <c r="F131" s="15"/>
    </row>
    <row r="132" spans="1:14" ht="15.75">
      <c r="A132" s="41">
        <v>50211</v>
      </c>
      <c r="B132" s="47" t="s">
        <v>84</v>
      </c>
      <c r="C132" s="24">
        <v>1076</v>
      </c>
      <c r="D132" s="43" t="s">
        <v>85</v>
      </c>
      <c r="E132" s="16">
        <v>0.1</v>
      </c>
      <c r="F132" s="15">
        <f t="shared" si="2"/>
        <v>107.6</v>
      </c>
      <c r="G132" s="16">
        <v>1</v>
      </c>
      <c r="H132" s="16">
        <f>G132*C132</f>
        <v>1076</v>
      </c>
      <c r="I132" s="16">
        <v>0.1</v>
      </c>
      <c r="J132" s="16">
        <f>I132*C132</f>
        <v>107.60000000000001</v>
      </c>
      <c r="K132" s="16">
        <v>0.5</v>
      </c>
      <c r="L132" s="16">
        <f>K132*C132</f>
        <v>538</v>
      </c>
      <c r="M132" s="16">
        <v>0.1</v>
      </c>
      <c r="N132" s="16">
        <f>M132*C132</f>
        <v>107.60000000000001</v>
      </c>
    </row>
    <row r="133" spans="1:6" ht="15.75">
      <c r="A133" s="41"/>
      <c r="B133" s="47"/>
      <c r="C133" s="24"/>
      <c r="D133" s="43"/>
      <c r="E133" s="16"/>
      <c r="F133" s="15"/>
    </row>
    <row r="134" spans="1:14" ht="15.75">
      <c r="A134" s="41">
        <v>50412</v>
      </c>
      <c r="B134" s="47" t="s">
        <v>86</v>
      </c>
      <c r="C134" s="24">
        <v>34</v>
      </c>
      <c r="D134" s="43" t="s">
        <v>27</v>
      </c>
      <c r="E134" s="16">
        <v>43</v>
      </c>
      <c r="F134" s="15">
        <f t="shared" si="2"/>
        <v>1462</v>
      </c>
      <c r="G134" s="16">
        <v>54</v>
      </c>
      <c r="H134" s="16">
        <f>G134*C134</f>
        <v>1836</v>
      </c>
      <c r="I134" s="16">
        <v>55.23</v>
      </c>
      <c r="J134" s="16">
        <f>I134*C134</f>
        <v>1877.82</v>
      </c>
      <c r="K134" s="16">
        <v>55</v>
      </c>
      <c r="L134" s="16">
        <f>K134*C134</f>
        <v>1870</v>
      </c>
      <c r="M134" s="16">
        <v>50</v>
      </c>
      <c r="N134" s="16">
        <f>M134*C134</f>
        <v>1700</v>
      </c>
    </row>
    <row r="135" spans="1:6" ht="15.75">
      <c r="A135" s="41"/>
      <c r="B135" s="47"/>
      <c r="C135" s="24"/>
      <c r="D135" s="43"/>
      <c r="E135" s="16"/>
      <c r="F135" s="15"/>
    </row>
    <row r="136" spans="1:14" ht="15.75">
      <c r="A136" s="41">
        <v>50414</v>
      </c>
      <c r="B136" s="47" t="s">
        <v>87</v>
      </c>
      <c r="C136" s="24">
        <v>366</v>
      </c>
      <c r="D136" s="43" t="s">
        <v>27</v>
      </c>
      <c r="E136" s="16">
        <v>45</v>
      </c>
      <c r="F136" s="15">
        <f t="shared" si="2"/>
        <v>16470</v>
      </c>
      <c r="G136" s="16">
        <v>48.5</v>
      </c>
      <c r="H136" s="16">
        <f>G136*C136</f>
        <v>17751</v>
      </c>
      <c r="I136" s="16">
        <v>55.73</v>
      </c>
      <c r="J136" s="16">
        <f>I136*C136</f>
        <v>20397.18</v>
      </c>
      <c r="K136" s="16">
        <v>60</v>
      </c>
      <c r="L136" s="16">
        <f>K136*C136</f>
        <v>21960</v>
      </c>
      <c r="M136" s="16">
        <v>57</v>
      </c>
      <c r="N136" s="16">
        <f>M136*C136</f>
        <v>20862</v>
      </c>
    </row>
    <row r="137" spans="1:6" ht="15.75">
      <c r="A137" s="41"/>
      <c r="B137" s="47"/>
      <c r="C137" s="24"/>
      <c r="D137" s="43"/>
      <c r="E137" s="16"/>
      <c r="F137" s="15"/>
    </row>
    <row r="138" spans="1:14" ht="15.75">
      <c r="A138" s="41">
        <v>50723</v>
      </c>
      <c r="B138" s="47" t="s">
        <v>88</v>
      </c>
      <c r="C138" s="24">
        <v>9</v>
      </c>
      <c r="D138" s="43" t="s">
        <v>60</v>
      </c>
      <c r="E138" s="16">
        <v>1800</v>
      </c>
      <c r="F138" s="15">
        <f t="shared" si="2"/>
        <v>16200</v>
      </c>
      <c r="G138" s="16">
        <v>2500</v>
      </c>
      <c r="H138" s="16">
        <f>G138*C138</f>
        <v>22500</v>
      </c>
      <c r="I138" s="16">
        <v>1876.41</v>
      </c>
      <c r="J138" s="16">
        <f>I138*C138</f>
        <v>16887.690000000002</v>
      </c>
      <c r="K138" s="16">
        <v>2000</v>
      </c>
      <c r="L138" s="16">
        <f>K138*C138</f>
        <v>18000</v>
      </c>
      <c r="M138" s="16">
        <v>2100</v>
      </c>
      <c r="N138" s="16">
        <f>M138*C138</f>
        <v>18900</v>
      </c>
    </row>
    <row r="139" spans="1:6" ht="15.75">
      <c r="A139" s="41"/>
      <c r="B139" s="47"/>
      <c r="C139" s="24"/>
      <c r="D139" s="43"/>
      <c r="E139" s="16"/>
      <c r="F139" s="15"/>
    </row>
    <row r="140" spans="1:14" ht="15.75">
      <c r="A140" s="41">
        <v>50792</v>
      </c>
      <c r="B140" s="47" t="s">
        <v>89</v>
      </c>
      <c r="C140" s="24">
        <v>3</v>
      </c>
      <c r="D140" s="43" t="s">
        <v>60</v>
      </c>
      <c r="E140" s="16">
        <v>400</v>
      </c>
      <c r="F140" s="15">
        <f t="shared" si="2"/>
        <v>1200</v>
      </c>
      <c r="G140" s="16">
        <v>770</v>
      </c>
      <c r="H140" s="16">
        <f>G140*C140</f>
        <v>2310</v>
      </c>
      <c r="I140" s="16">
        <v>623.02</v>
      </c>
      <c r="J140" s="16">
        <f>I140*C140</f>
        <v>1869.06</v>
      </c>
      <c r="K140" s="16">
        <v>650</v>
      </c>
      <c r="L140" s="16">
        <f>K140*C140</f>
        <v>1950</v>
      </c>
      <c r="M140" s="16">
        <v>600</v>
      </c>
      <c r="N140" s="16">
        <f>M140*C140</f>
        <v>1800</v>
      </c>
    </row>
    <row r="141" spans="1:6" ht="15.75">
      <c r="A141" s="41"/>
      <c r="B141" s="47"/>
      <c r="C141" s="24"/>
      <c r="D141" s="43"/>
      <c r="E141" s="16"/>
      <c r="F141" s="15"/>
    </row>
    <row r="142" spans="1:14" ht="15.75">
      <c r="A142" s="41">
        <v>90031</v>
      </c>
      <c r="B142" s="42" t="s">
        <v>90</v>
      </c>
      <c r="C142" s="24">
        <v>4</v>
      </c>
      <c r="D142" s="43" t="s">
        <v>60</v>
      </c>
      <c r="E142" s="16">
        <v>1400</v>
      </c>
      <c r="F142" s="15">
        <f t="shared" si="2"/>
        <v>5600</v>
      </c>
      <c r="G142" s="16">
        <v>770</v>
      </c>
      <c r="H142" s="16">
        <f>G142*C142</f>
        <v>3080</v>
      </c>
      <c r="I142" s="16">
        <v>1110</v>
      </c>
      <c r="J142" s="16">
        <f>I142*C142</f>
        <v>4440</v>
      </c>
      <c r="K142" s="16">
        <v>1200</v>
      </c>
      <c r="L142" s="16">
        <f>K142*C142</f>
        <v>4800</v>
      </c>
      <c r="M142" s="16">
        <v>1000</v>
      </c>
      <c r="N142" s="16">
        <f>M142*C142</f>
        <v>4000</v>
      </c>
    </row>
    <row r="143" spans="1:6" ht="15.75">
      <c r="A143" s="41"/>
      <c r="B143" s="42"/>
      <c r="C143" s="24"/>
      <c r="D143" s="43"/>
      <c r="E143" s="16"/>
      <c r="F143" s="15"/>
    </row>
    <row r="144" spans="1:14" ht="15.75">
      <c r="A144" s="41">
        <v>90032</v>
      </c>
      <c r="B144" s="47" t="s">
        <v>91</v>
      </c>
      <c r="C144" s="24">
        <v>1</v>
      </c>
      <c r="D144" s="35" t="s">
        <v>15</v>
      </c>
      <c r="E144" s="16">
        <v>100</v>
      </c>
      <c r="F144" s="15">
        <f t="shared" si="2"/>
        <v>100</v>
      </c>
      <c r="G144" s="16">
        <v>500</v>
      </c>
      <c r="H144" s="16">
        <f>G144*C144</f>
        <v>500</v>
      </c>
      <c r="I144" s="16">
        <v>480</v>
      </c>
      <c r="J144" s="16">
        <f>I144*C144</f>
        <v>480</v>
      </c>
      <c r="K144" s="16">
        <v>500</v>
      </c>
      <c r="L144" s="16">
        <f>K144*C144</f>
        <v>500</v>
      </c>
      <c r="M144" s="16">
        <v>500</v>
      </c>
      <c r="N144" s="16">
        <f>M144*C144</f>
        <v>500</v>
      </c>
    </row>
    <row r="145" spans="1:13" ht="15.75">
      <c r="A145" s="41"/>
      <c r="B145" s="46"/>
      <c r="C145" s="24"/>
      <c r="D145" s="43"/>
      <c r="E145" s="45"/>
      <c r="F145" s="26" t="s">
        <v>54</v>
      </c>
      <c r="G145" s="27" t="s">
        <v>54</v>
      </c>
      <c r="I145" s="27" t="s">
        <v>54</v>
      </c>
      <c r="K145" s="27" t="s">
        <v>54</v>
      </c>
      <c r="M145" s="27" t="s">
        <v>54</v>
      </c>
    </row>
    <row r="146" spans="1:6" ht="15.75">
      <c r="A146" s="41"/>
      <c r="B146" s="46"/>
      <c r="C146" s="24"/>
      <c r="D146" s="43"/>
      <c r="E146" s="45"/>
      <c r="F146" s="48"/>
    </row>
    <row r="147" spans="1:13" ht="15.75">
      <c r="A147" s="41"/>
      <c r="B147" s="17" t="s">
        <v>55</v>
      </c>
      <c r="C147" s="24"/>
      <c r="D147" s="43"/>
      <c r="E147" s="45"/>
      <c r="F147" s="49">
        <f>SUM(F126:F144)</f>
        <v>46539.6</v>
      </c>
      <c r="G147" s="19">
        <f>SUM(H126:H144)</f>
        <v>51408</v>
      </c>
      <c r="I147" s="19">
        <f>SUM(J126:J144)</f>
        <v>49980.5</v>
      </c>
      <c r="K147" s="19">
        <f>SUM(L126:L144)</f>
        <v>54743</v>
      </c>
      <c r="M147" s="19">
        <f>SUM(N126:N144)</f>
        <v>50044.6</v>
      </c>
    </row>
    <row r="148" spans="1:6" ht="15.75">
      <c r="A148" s="41"/>
      <c r="B148" s="46"/>
      <c r="C148" s="24"/>
      <c r="D148" s="43"/>
      <c r="E148" s="45"/>
      <c r="F148" s="48"/>
    </row>
    <row r="149" spans="1:6" ht="15.75">
      <c r="A149" s="41"/>
      <c r="B149" s="46"/>
      <c r="C149" s="24"/>
      <c r="D149" s="43"/>
      <c r="E149" s="45"/>
      <c r="F149" s="48"/>
    </row>
    <row r="150" spans="1:6" ht="15.75">
      <c r="A150" s="37" t="s">
        <v>21</v>
      </c>
      <c r="B150" s="30"/>
      <c r="C150" s="38"/>
      <c r="D150" s="39"/>
      <c r="E150" s="30"/>
      <c r="F150" s="30"/>
    </row>
    <row r="151" spans="1:6" ht="15.75">
      <c r="A151" s="40" t="s">
        <v>56</v>
      </c>
      <c r="B151" s="30"/>
      <c r="C151" s="38"/>
      <c r="D151" s="39"/>
      <c r="E151" s="30"/>
      <c r="F151" s="30"/>
    </row>
    <row r="152" spans="1:6" ht="15.75">
      <c r="A152" s="37"/>
      <c r="B152" s="30"/>
      <c r="C152" s="38"/>
      <c r="D152" s="39"/>
      <c r="E152" s="30"/>
      <c r="F152" s="30"/>
    </row>
    <row r="153" spans="1:14" ht="15.75">
      <c r="A153" s="41">
        <v>20102</v>
      </c>
      <c r="B153" s="46" t="s">
        <v>92</v>
      </c>
      <c r="C153" s="24">
        <v>17</v>
      </c>
      <c r="D153" s="43" t="s">
        <v>30</v>
      </c>
      <c r="E153" s="16">
        <v>125</v>
      </c>
      <c r="F153" s="15">
        <f aca="true" t="shared" si="3" ref="F153:F181">ROUND(C153*E153,2)</f>
        <v>2125</v>
      </c>
      <c r="G153" s="16">
        <v>19.75</v>
      </c>
      <c r="H153" s="16">
        <f>G153*C153</f>
        <v>335.75</v>
      </c>
      <c r="I153" s="16">
        <v>84</v>
      </c>
      <c r="J153" s="16">
        <f>I153*C153</f>
        <v>1428</v>
      </c>
      <c r="K153" s="16">
        <v>75</v>
      </c>
      <c r="L153" s="16">
        <f>K153*C153</f>
        <v>1275</v>
      </c>
      <c r="M153" s="16">
        <v>120</v>
      </c>
      <c r="N153" s="16">
        <f>M153*C153</f>
        <v>2040</v>
      </c>
    </row>
    <row r="154" spans="1:6" ht="15.75">
      <c r="A154" s="41"/>
      <c r="B154" s="46"/>
      <c r="C154" s="24"/>
      <c r="D154" s="43"/>
      <c r="E154" s="16"/>
      <c r="F154" s="15"/>
    </row>
    <row r="155" spans="1:14" ht="15.75">
      <c r="A155" s="41">
        <v>20311</v>
      </c>
      <c r="B155" s="46" t="s">
        <v>81</v>
      </c>
      <c r="C155" s="24">
        <v>10</v>
      </c>
      <c r="D155" s="43" t="s">
        <v>60</v>
      </c>
      <c r="E155" s="16">
        <v>500</v>
      </c>
      <c r="F155" s="15">
        <f t="shared" si="3"/>
        <v>5000</v>
      </c>
      <c r="G155" s="16">
        <v>350</v>
      </c>
      <c r="H155" s="16">
        <f>G155*C155</f>
        <v>3500</v>
      </c>
      <c r="I155" s="16">
        <v>420</v>
      </c>
      <c r="J155" s="16">
        <f>I155*C155</f>
        <v>4200</v>
      </c>
      <c r="K155" s="16">
        <v>500</v>
      </c>
      <c r="L155" s="16">
        <f>K155*C155</f>
        <v>5000</v>
      </c>
      <c r="M155" s="16">
        <v>350</v>
      </c>
      <c r="N155" s="16">
        <f>M155*C155</f>
        <v>3500</v>
      </c>
    </row>
    <row r="156" spans="1:6" ht="15.75">
      <c r="A156" s="41"/>
      <c r="B156" s="46"/>
      <c r="C156" s="24"/>
      <c r="D156" s="43"/>
      <c r="E156" s="16"/>
      <c r="F156" s="15"/>
    </row>
    <row r="157" spans="1:14" ht="15.75">
      <c r="A157" s="41">
        <v>20314</v>
      </c>
      <c r="B157" s="47" t="s">
        <v>93</v>
      </c>
      <c r="C157" s="24">
        <v>70</v>
      </c>
      <c r="D157" s="43" t="s">
        <v>27</v>
      </c>
      <c r="E157" s="16">
        <v>30</v>
      </c>
      <c r="F157" s="15">
        <f t="shared" si="3"/>
        <v>2100</v>
      </c>
      <c r="G157" s="16">
        <v>13</v>
      </c>
      <c r="H157" s="16">
        <f>G157*C157</f>
        <v>910</v>
      </c>
      <c r="I157" s="16">
        <v>18</v>
      </c>
      <c r="J157" s="16">
        <f>I157*C157</f>
        <v>1260</v>
      </c>
      <c r="K157" s="16">
        <v>10</v>
      </c>
      <c r="L157" s="16">
        <f>K157*C157</f>
        <v>700</v>
      </c>
      <c r="M157" s="16">
        <v>10</v>
      </c>
      <c r="N157" s="16">
        <f>M157*C157</f>
        <v>700</v>
      </c>
    </row>
    <row r="158" spans="1:6" ht="15.75">
      <c r="A158" s="41"/>
      <c r="B158" s="47"/>
      <c r="C158" s="24"/>
      <c r="D158" s="43"/>
      <c r="E158" s="16"/>
      <c r="F158" s="15"/>
    </row>
    <row r="159" spans="1:14" ht="31.5">
      <c r="A159" s="41">
        <v>20331</v>
      </c>
      <c r="B159" s="47" t="s">
        <v>94</v>
      </c>
      <c r="C159" s="24">
        <v>2</v>
      </c>
      <c r="D159" s="43" t="s">
        <v>60</v>
      </c>
      <c r="E159" s="16">
        <v>450</v>
      </c>
      <c r="F159" s="15">
        <f t="shared" si="3"/>
        <v>900</v>
      </c>
      <c r="G159" s="16">
        <v>360</v>
      </c>
      <c r="H159" s="16">
        <f>G159*C159</f>
        <v>720</v>
      </c>
      <c r="I159" s="16">
        <v>294</v>
      </c>
      <c r="J159" s="16">
        <f>I159*C159</f>
        <v>588</v>
      </c>
      <c r="K159" s="16">
        <v>450</v>
      </c>
      <c r="L159" s="16">
        <f>K159*C159</f>
        <v>900</v>
      </c>
      <c r="M159" s="16">
        <v>300</v>
      </c>
      <c r="N159" s="16">
        <f>M159*C159</f>
        <v>600</v>
      </c>
    </row>
    <row r="160" spans="1:6" ht="15.75">
      <c r="A160" s="41"/>
      <c r="B160" s="47"/>
      <c r="C160" s="24"/>
      <c r="D160" s="43"/>
      <c r="E160" s="16"/>
      <c r="F160" s="15"/>
    </row>
    <row r="161" spans="1:14" ht="15.75">
      <c r="A161" s="41">
        <v>20336</v>
      </c>
      <c r="B161" s="47" t="s">
        <v>82</v>
      </c>
      <c r="C161" s="24">
        <v>57</v>
      </c>
      <c r="D161" s="43" t="s">
        <v>60</v>
      </c>
      <c r="E161" s="16">
        <v>250</v>
      </c>
      <c r="F161" s="15">
        <f t="shared" si="3"/>
        <v>14250</v>
      </c>
      <c r="G161" s="16">
        <v>99</v>
      </c>
      <c r="H161" s="16">
        <f>G161*C161</f>
        <v>5643</v>
      </c>
      <c r="I161" s="16">
        <v>12</v>
      </c>
      <c r="J161" s="16">
        <f>I161*C161</f>
        <v>684</v>
      </c>
      <c r="K161" s="16">
        <v>150</v>
      </c>
      <c r="L161" s="16">
        <f>K161*C161</f>
        <v>8550</v>
      </c>
      <c r="M161" s="16">
        <v>50</v>
      </c>
      <c r="N161" s="16">
        <f>M161*C161</f>
        <v>2850</v>
      </c>
    </row>
    <row r="162" spans="1:6" ht="15.75">
      <c r="A162" s="41"/>
      <c r="B162" s="47"/>
      <c r="C162" s="24"/>
      <c r="D162" s="43"/>
      <c r="E162" s="16"/>
      <c r="F162" s="15"/>
    </row>
    <row r="163" spans="1:14" ht="15.75">
      <c r="A163" s="41">
        <v>20501</v>
      </c>
      <c r="B163" s="46" t="s">
        <v>83</v>
      </c>
      <c r="C163" s="24">
        <v>2</v>
      </c>
      <c r="D163" s="43" t="s">
        <v>60</v>
      </c>
      <c r="E163" s="16">
        <v>200</v>
      </c>
      <c r="F163" s="15">
        <f t="shared" si="3"/>
        <v>400</v>
      </c>
      <c r="G163" s="16">
        <v>260</v>
      </c>
      <c r="H163" s="16">
        <f>G163*C163</f>
        <v>520</v>
      </c>
      <c r="I163" s="16">
        <v>192</v>
      </c>
      <c r="J163" s="16">
        <f>I163*C163</f>
        <v>384</v>
      </c>
      <c r="K163" s="16">
        <v>250</v>
      </c>
      <c r="L163" s="16">
        <f>K163*C163</f>
        <v>500</v>
      </c>
      <c r="M163" s="16">
        <v>300</v>
      </c>
      <c r="N163" s="16">
        <f>M163*C163</f>
        <v>600</v>
      </c>
    </row>
    <row r="164" spans="1:6" ht="15.75">
      <c r="A164" s="41"/>
      <c r="B164" s="46"/>
      <c r="C164" s="24"/>
      <c r="D164" s="43"/>
      <c r="E164" s="16"/>
      <c r="F164" s="15"/>
    </row>
    <row r="165" spans="1:14" ht="15.75">
      <c r="A165" s="41">
        <v>50103</v>
      </c>
      <c r="B165" s="46" t="s">
        <v>95</v>
      </c>
      <c r="C165" s="24">
        <v>2</v>
      </c>
      <c r="D165" s="43" t="s">
        <v>60</v>
      </c>
      <c r="E165" s="16">
        <v>600</v>
      </c>
      <c r="F165" s="15">
        <f t="shared" si="3"/>
        <v>1200</v>
      </c>
      <c r="G165" s="16">
        <v>790</v>
      </c>
      <c r="H165" s="16">
        <f>G165*C165</f>
        <v>1580</v>
      </c>
      <c r="I165" s="16">
        <v>924.74</v>
      </c>
      <c r="J165" s="16">
        <f>I165*C165</f>
        <v>1849.48</v>
      </c>
      <c r="K165" s="16">
        <v>750</v>
      </c>
      <c r="L165" s="16">
        <f>K165*C165</f>
        <v>1500</v>
      </c>
      <c r="M165" s="16">
        <v>1400</v>
      </c>
      <c r="N165" s="16">
        <f>M165*C165</f>
        <v>2800</v>
      </c>
    </row>
    <row r="166" spans="1:6" ht="15.75">
      <c r="A166" s="41"/>
      <c r="B166" s="46"/>
      <c r="C166" s="24"/>
      <c r="D166" s="43"/>
      <c r="E166" s="16"/>
      <c r="F166" s="15"/>
    </row>
    <row r="167" spans="1:14" ht="31.5">
      <c r="A167" s="41">
        <v>50212</v>
      </c>
      <c r="B167" s="47" t="s">
        <v>96</v>
      </c>
      <c r="C167" s="24">
        <v>3906</v>
      </c>
      <c r="D167" s="43" t="s">
        <v>85</v>
      </c>
      <c r="E167" s="16">
        <v>0.1</v>
      </c>
      <c r="F167" s="15">
        <f t="shared" si="3"/>
        <v>390.6</v>
      </c>
      <c r="G167" s="16">
        <v>1</v>
      </c>
      <c r="H167" s="16">
        <f>G167*C167</f>
        <v>3906</v>
      </c>
      <c r="I167" s="16">
        <v>0.1</v>
      </c>
      <c r="J167" s="16">
        <f>I167*C167</f>
        <v>390.6</v>
      </c>
      <c r="K167" s="16">
        <v>0.5</v>
      </c>
      <c r="L167" s="16">
        <f>K167*C167</f>
        <v>1953</v>
      </c>
      <c r="M167" s="16">
        <v>0.1</v>
      </c>
      <c r="N167" s="16">
        <f>M167*C167</f>
        <v>390.6</v>
      </c>
    </row>
    <row r="168" spans="1:6" ht="15.75">
      <c r="A168" s="41"/>
      <c r="B168" s="47"/>
      <c r="C168" s="24"/>
      <c r="D168" s="43"/>
      <c r="E168" s="16"/>
      <c r="F168" s="15"/>
    </row>
    <row r="169" spans="1:14" ht="15.75">
      <c r="A169" s="41">
        <v>50301</v>
      </c>
      <c r="B169" s="47" t="s">
        <v>97</v>
      </c>
      <c r="C169" s="24">
        <v>1423</v>
      </c>
      <c r="D169" s="43" t="s">
        <v>65</v>
      </c>
      <c r="E169" s="16">
        <v>53</v>
      </c>
      <c r="F169" s="15">
        <f t="shared" si="3"/>
        <v>75419</v>
      </c>
      <c r="G169" s="16">
        <v>64</v>
      </c>
      <c r="H169" s="16">
        <f>G169*C169</f>
        <v>91072</v>
      </c>
      <c r="I169" s="16">
        <v>64.47</v>
      </c>
      <c r="J169" s="16">
        <f>I169*C169</f>
        <v>91740.81</v>
      </c>
      <c r="K169" s="16">
        <v>60</v>
      </c>
      <c r="L169" s="16">
        <f>K169*C169</f>
        <v>85380</v>
      </c>
      <c r="M169" s="16">
        <v>50.3</v>
      </c>
      <c r="N169" s="16">
        <f>M169*C169</f>
        <v>71576.9</v>
      </c>
    </row>
    <row r="170" spans="1:6" ht="15.75">
      <c r="A170" s="41"/>
      <c r="B170" s="47"/>
      <c r="C170" s="24"/>
      <c r="D170" s="43"/>
      <c r="E170" s="16"/>
      <c r="F170" s="15"/>
    </row>
    <row r="171" spans="1:14" ht="15.75">
      <c r="A171" s="41">
        <v>50353</v>
      </c>
      <c r="B171" s="47" t="s">
        <v>98</v>
      </c>
      <c r="C171" s="24">
        <v>2483</v>
      </c>
      <c r="D171" s="43" t="s">
        <v>27</v>
      </c>
      <c r="E171" s="16">
        <v>26</v>
      </c>
      <c r="F171" s="15">
        <f t="shared" si="3"/>
        <v>64558</v>
      </c>
      <c r="G171" s="16">
        <v>9</v>
      </c>
      <c r="H171" s="16">
        <f>G171*C171</f>
        <v>22347</v>
      </c>
      <c r="I171" s="16">
        <v>33.87</v>
      </c>
      <c r="J171" s="16">
        <f>I171*C171</f>
        <v>84099.20999999999</v>
      </c>
      <c r="K171" s="16">
        <v>18</v>
      </c>
      <c r="L171" s="16">
        <f>K171*C171</f>
        <v>44694</v>
      </c>
      <c r="M171" s="16">
        <v>63.25</v>
      </c>
      <c r="N171" s="16">
        <f>M171*C171</f>
        <v>157049.75</v>
      </c>
    </row>
    <row r="172" spans="1:6" ht="15.75">
      <c r="A172" s="41"/>
      <c r="B172" s="47"/>
      <c r="C172" s="24"/>
      <c r="D172" s="43"/>
      <c r="E172" s="16"/>
      <c r="F172" s="15"/>
    </row>
    <row r="173" spans="1:14" ht="15.75">
      <c r="A173" s="41">
        <v>50354</v>
      </c>
      <c r="B173" s="47" t="s">
        <v>99</v>
      </c>
      <c r="C173" s="24">
        <v>58</v>
      </c>
      <c r="D173" s="43" t="s">
        <v>60</v>
      </c>
      <c r="E173" s="16">
        <v>1050</v>
      </c>
      <c r="F173" s="15">
        <f t="shared" si="3"/>
        <v>60900</v>
      </c>
      <c r="G173" s="16">
        <v>1600</v>
      </c>
      <c r="H173" s="16">
        <f>G173*C173</f>
        <v>92800</v>
      </c>
      <c r="I173" s="16">
        <v>583.32</v>
      </c>
      <c r="J173" s="16">
        <f>I173*C173</f>
        <v>33832.560000000005</v>
      </c>
      <c r="K173" s="16">
        <v>250</v>
      </c>
      <c r="L173" s="16">
        <f>K173*C173</f>
        <v>14500</v>
      </c>
      <c r="M173" s="16">
        <v>700</v>
      </c>
      <c r="N173" s="16">
        <f>M173*C173</f>
        <v>40600</v>
      </c>
    </row>
    <row r="174" spans="1:6" ht="15.75">
      <c r="A174" s="41"/>
      <c r="B174" s="47"/>
      <c r="C174" s="24"/>
      <c r="D174" s="43"/>
      <c r="E174" s="16"/>
      <c r="F174" s="15"/>
    </row>
    <row r="175" spans="1:14" ht="15.75">
      <c r="A175" s="41">
        <v>50361</v>
      </c>
      <c r="B175" s="47" t="s">
        <v>100</v>
      </c>
      <c r="C175" s="24">
        <v>1</v>
      </c>
      <c r="D175" s="35" t="s">
        <v>15</v>
      </c>
      <c r="E175" s="16">
        <v>100</v>
      </c>
      <c r="F175" s="15">
        <f t="shared" si="3"/>
        <v>100</v>
      </c>
      <c r="G175" s="16">
        <v>500</v>
      </c>
      <c r="H175" s="16">
        <f>G175*C175</f>
        <v>500</v>
      </c>
      <c r="I175" s="16">
        <v>1440</v>
      </c>
      <c r="J175" s="16">
        <f>I175*C175</f>
        <v>1440</v>
      </c>
      <c r="K175" s="16">
        <v>500</v>
      </c>
      <c r="L175" s="16">
        <f>K175*C175</f>
        <v>500</v>
      </c>
      <c r="M175" s="16">
        <v>1000</v>
      </c>
      <c r="N175" s="16">
        <f>M175*C175</f>
        <v>1000</v>
      </c>
    </row>
    <row r="176" spans="1:6" ht="15.75">
      <c r="A176" s="41"/>
      <c r="B176" s="47"/>
      <c r="C176" s="24"/>
      <c r="D176" s="35"/>
      <c r="E176" s="16"/>
      <c r="F176" s="15"/>
    </row>
    <row r="177" spans="1:14" ht="15.75">
      <c r="A177" s="41">
        <v>50390</v>
      </c>
      <c r="B177" s="47" t="s">
        <v>101</v>
      </c>
      <c r="C177" s="24">
        <v>116</v>
      </c>
      <c r="D177" s="43" t="s">
        <v>60</v>
      </c>
      <c r="E177" s="16">
        <v>40</v>
      </c>
      <c r="F177" s="15">
        <f t="shared" si="3"/>
        <v>4640</v>
      </c>
      <c r="G177" s="16">
        <v>31.25</v>
      </c>
      <c r="H177" s="16">
        <f>G177*C177</f>
        <v>3625</v>
      </c>
      <c r="I177" s="16">
        <v>24</v>
      </c>
      <c r="J177" s="16">
        <f>I177*C177</f>
        <v>2784</v>
      </c>
      <c r="K177" s="16">
        <v>40</v>
      </c>
      <c r="L177" s="16">
        <f>K177*C177</f>
        <v>4640</v>
      </c>
      <c r="M177" s="16">
        <v>20</v>
      </c>
      <c r="N177" s="16">
        <f>M177*C177</f>
        <v>2320</v>
      </c>
    </row>
    <row r="178" spans="1:6" ht="15.75">
      <c r="A178" s="41"/>
      <c r="B178" s="47"/>
      <c r="C178" s="24"/>
      <c r="D178" s="43"/>
      <c r="E178" s="16"/>
      <c r="F178" s="15"/>
    </row>
    <row r="179" spans="1:14" ht="15.75">
      <c r="A179" s="41">
        <v>50701</v>
      </c>
      <c r="B179" s="47" t="s">
        <v>102</v>
      </c>
      <c r="C179" s="24">
        <v>4</v>
      </c>
      <c r="D179" s="43" t="s">
        <v>60</v>
      </c>
      <c r="E179" s="16">
        <v>2000</v>
      </c>
      <c r="F179" s="15">
        <f t="shared" si="3"/>
        <v>8000</v>
      </c>
      <c r="G179" s="16">
        <v>2600</v>
      </c>
      <c r="H179" s="16">
        <f>G179*C179</f>
        <v>10400</v>
      </c>
      <c r="I179" s="16">
        <v>2180.57</v>
      </c>
      <c r="J179" s="16">
        <f>I179*C179</f>
        <v>8722.28</v>
      </c>
      <c r="K179" s="16">
        <v>3000</v>
      </c>
      <c r="L179" s="16">
        <f>K179*C179</f>
        <v>12000</v>
      </c>
      <c r="M179" s="16">
        <v>2700</v>
      </c>
      <c r="N179" s="16">
        <f>M179*C179</f>
        <v>10800</v>
      </c>
    </row>
    <row r="180" spans="1:6" ht="15.75">
      <c r="A180" s="41"/>
      <c r="B180" s="47"/>
      <c r="C180" s="24"/>
      <c r="D180" s="43"/>
      <c r="E180" s="16"/>
      <c r="F180" s="15"/>
    </row>
    <row r="181" spans="1:14" ht="15.75">
      <c r="A181" s="41">
        <v>50791</v>
      </c>
      <c r="B181" s="47" t="s">
        <v>103</v>
      </c>
      <c r="C181" s="24">
        <v>4</v>
      </c>
      <c r="D181" s="43" t="s">
        <v>60</v>
      </c>
      <c r="E181" s="16">
        <v>850</v>
      </c>
      <c r="F181" s="15">
        <f t="shared" si="3"/>
        <v>3400</v>
      </c>
      <c r="G181" s="16">
        <v>1200</v>
      </c>
      <c r="H181" s="16">
        <f>G181*C181</f>
        <v>4800</v>
      </c>
      <c r="I181" s="16">
        <v>918.4</v>
      </c>
      <c r="J181" s="16">
        <f>I181*C181</f>
        <v>3673.6</v>
      </c>
      <c r="K181" s="16">
        <v>1500</v>
      </c>
      <c r="L181" s="16">
        <f>K181*C181</f>
        <v>6000</v>
      </c>
      <c r="M181" s="16">
        <v>900</v>
      </c>
      <c r="N181" s="16">
        <f>M181*C181</f>
        <v>3600</v>
      </c>
    </row>
    <row r="182" spans="1:13" ht="15.75">
      <c r="A182" s="41"/>
      <c r="B182" s="46"/>
      <c r="C182" s="24"/>
      <c r="D182" s="43"/>
      <c r="E182" s="45"/>
      <c r="F182" s="50" t="s">
        <v>54</v>
      </c>
      <c r="G182" s="27" t="s">
        <v>54</v>
      </c>
      <c r="I182" s="27" t="s">
        <v>54</v>
      </c>
      <c r="K182" s="27" t="s">
        <v>54</v>
      </c>
      <c r="M182" s="27" t="s">
        <v>54</v>
      </c>
    </row>
    <row r="183" spans="1:6" ht="15.75">
      <c r="A183" s="41"/>
      <c r="B183" s="46"/>
      <c r="C183" s="24"/>
      <c r="D183" s="43"/>
      <c r="E183" s="45"/>
      <c r="F183" s="51"/>
    </row>
    <row r="184" spans="1:13" ht="15.75">
      <c r="A184" s="41"/>
      <c r="B184" s="17" t="s">
        <v>55</v>
      </c>
      <c r="C184" s="24"/>
      <c r="D184" s="43"/>
      <c r="E184" s="45"/>
      <c r="F184" s="52">
        <f>SUM(F153:F181)</f>
        <v>243382.6</v>
      </c>
      <c r="G184" s="19">
        <f>SUM(H153:H181)</f>
        <v>242658.75</v>
      </c>
      <c r="I184" s="19">
        <f>SUM(J153:J181)</f>
        <v>237076.53999999998</v>
      </c>
      <c r="K184" s="19">
        <f>SUM(L153:L181)</f>
        <v>188092</v>
      </c>
      <c r="M184" s="19">
        <f>SUM(N153:N181)</f>
        <v>300427.25</v>
      </c>
    </row>
    <row r="185" spans="1:6" ht="15.75">
      <c r="A185" s="41"/>
      <c r="B185" s="46"/>
      <c r="C185" s="24"/>
      <c r="D185" s="43"/>
      <c r="E185" s="45"/>
      <c r="F185" s="51"/>
    </row>
    <row r="186" spans="1:6" ht="15.75">
      <c r="A186" s="41"/>
      <c r="B186" s="46"/>
      <c r="C186" s="24"/>
      <c r="D186" s="43"/>
      <c r="E186" s="45"/>
      <c r="F186" s="51"/>
    </row>
    <row r="187" spans="1:6" ht="15.75">
      <c r="A187" s="37" t="s">
        <v>22</v>
      </c>
      <c r="B187" s="30"/>
      <c r="C187" s="38"/>
      <c r="D187" s="39"/>
      <c r="E187" s="30"/>
      <c r="F187" s="30"/>
    </row>
    <row r="188" spans="1:6" ht="15.75">
      <c r="A188" s="40" t="s">
        <v>80</v>
      </c>
      <c r="B188" s="30"/>
      <c r="C188" s="38"/>
      <c r="D188" s="39"/>
      <c r="E188" s="30"/>
      <c r="F188" s="30"/>
    </row>
    <row r="189" spans="1:6" ht="15.75">
      <c r="A189" s="37"/>
      <c r="B189" s="30"/>
      <c r="C189" s="38"/>
      <c r="D189" s="39"/>
      <c r="E189" s="30"/>
      <c r="F189" s="30"/>
    </row>
    <row r="190" spans="1:14" ht="31.5">
      <c r="A190" s="41">
        <v>10703</v>
      </c>
      <c r="B190" s="42" t="s">
        <v>104</v>
      </c>
      <c r="C190" s="24">
        <v>1</v>
      </c>
      <c r="D190" s="35" t="s">
        <v>15</v>
      </c>
      <c r="E190" s="16">
        <v>2925</v>
      </c>
      <c r="F190" s="15">
        <f aca="true" t="shared" si="4" ref="F190:F230">ROUND(C190*E190,2)</f>
        <v>2925</v>
      </c>
      <c r="G190" s="16">
        <v>3000</v>
      </c>
      <c r="H190" s="16">
        <f>G190*C190</f>
        <v>3000</v>
      </c>
      <c r="I190" s="16">
        <v>2925</v>
      </c>
      <c r="J190" s="16">
        <f>I190*C190</f>
        <v>2925</v>
      </c>
      <c r="K190" s="16">
        <v>1000</v>
      </c>
      <c r="L190" s="16">
        <f>K190*C190</f>
        <v>1000</v>
      </c>
      <c r="M190" s="16">
        <v>4500</v>
      </c>
      <c r="N190" s="16">
        <f>M190*C190</f>
        <v>4500</v>
      </c>
    </row>
    <row r="191" spans="1:6" ht="15.75">
      <c r="A191" s="41"/>
      <c r="B191" s="42"/>
      <c r="C191" s="24"/>
      <c r="D191" s="35"/>
      <c r="E191" s="16"/>
      <c r="F191" s="15"/>
    </row>
    <row r="192" spans="1:14" ht="31.5">
      <c r="A192" s="41">
        <v>10913</v>
      </c>
      <c r="B192" s="42" t="s">
        <v>105</v>
      </c>
      <c r="C192" s="24">
        <v>1</v>
      </c>
      <c r="D192" s="35" t="s">
        <v>15</v>
      </c>
      <c r="E192" s="16">
        <v>100</v>
      </c>
      <c r="F192" s="15">
        <f t="shared" si="4"/>
        <v>100</v>
      </c>
      <c r="G192" s="16">
        <v>24000</v>
      </c>
      <c r="H192" s="16">
        <f>G192*C192</f>
        <v>24000</v>
      </c>
      <c r="I192" s="16">
        <v>10500</v>
      </c>
      <c r="J192" s="16">
        <f>I192*C192</f>
        <v>10500</v>
      </c>
      <c r="K192" s="16">
        <v>3000</v>
      </c>
      <c r="L192" s="16">
        <f>K192*C192</f>
        <v>3000</v>
      </c>
      <c r="M192" s="16">
        <v>11400</v>
      </c>
      <c r="N192" s="16">
        <f>M192*C192</f>
        <v>11400</v>
      </c>
    </row>
    <row r="193" spans="1:6" ht="15.75">
      <c r="A193" s="41"/>
      <c r="B193" s="42"/>
      <c r="C193" s="24"/>
      <c r="D193" s="35"/>
      <c r="E193" s="16"/>
      <c r="F193" s="15"/>
    </row>
    <row r="194" spans="1:14" ht="31.5">
      <c r="A194" s="41">
        <v>70002</v>
      </c>
      <c r="B194" s="42" t="s">
        <v>106</v>
      </c>
      <c r="C194" s="24">
        <v>30</v>
      </c>
      <c r="D194" s="43" t="s">
        <v>65</v>
      </c>
      <c r="E194" s="16">
        <v>100</v>
      </c>
      <c r="F194" s="15">
        <f t="shared" si="4"/>
        <v>3000</v>
      </c>
      <c r="G194" s="16">
        <v>86</v>
      </c>
      <c r="H194" s="16">
        <f>G194*C194</f>
        <v>2580</v>
      </c>
      <c r="I194" s="16">
        <v>102.55</v>
      </c>
      <c r="J194" s="16">
        <f>I194*C194</f>
        <v>3076.5</v>
      </c>
      <c r="K194" s="16">
        <v>85</v>
      </c>
      <c r="L194" s="16">
        <f>K194*C194</f>
        <v>2550</v>
      </c>
      <c r="M194" s="16">
        <v>123</v>
      </c>
      <c r="N194" s="16">
        <f>M194*C194</f>
        <v>3690</v>
      </c>
    </row>
    <row r="195" spans="1:6" ht="15.75">
      <c r="A195" s="41"/>
      <c r="B195" s="42"/>
      <c r="C195" s="24"/>
      <c r="D195" s="43"/>
      <c r="E195" s="16"/>
      <c r="F195" s="15"/>
    </row>
    <row r="196" spans="1:14" ht="31.5">
      <c r="A196" s="41">
        <v>70003</v>
      </c>
      <c r="B196" s="42" t="s">
        <v>107</v>
      </c>
      <c r="C196" s="24">
        <v>1520</v>
      </c>
      <c r="D196" s="43" t="s">
        <v>65</v>
      </c>
      <c r="E196" s="16">
        <v>85</v>
      </c>
      <c r="F196" s="15">
        <f t="shared" si="4"/>
        <v>129200</v>
      </c>
      <c r="G196" s="16">
        <v>66</v>
      </c>
      <c r="H196" s="16">
        <f>G196*C196</f>
        <v>100320</v>
      </c>
      <c r="I196" s="16">
        <v>83.82</v>
      </c>
      <c r="J196" s="16">
        <f>I196*C196</f>
        <v>127406.4</v>
      </c>
      <c r="K196" s="16">
        <v>77.5</v>
      </c>
      <c r="L196" s="16">
        <f>K196*C196</f>
        <v>117800</v>
      </c>
      <c r="M196" s="16">
        <v>71.5</v>
      </c>
      <c r="N196" s="16">
        <f>M196*C196</f>
        <v>108680</v>
      </c>
    </row>
    <row r="197" spans="1:6" ht="15.75">
      <c r="A197" s="41"/>
      <c r="B197" s="42"/>
      <c r="C197" s="24"/>
      <c r="D197" s="43"/>
      <c r="E197" s="16"/>
      <c r="F197" s="15"/>
    </row>
    <row r="198" spans="1:14" ht="31.5">
      <c r="A198" s="41">
        <v>70404</v>
      </c>
      <c r="B198" s="42" t="s">
        <v>108</v>
      </c>
      <c r="C198" s="24">
        <v>10</v>
      </c>
      <c r="D198" s="43" t="s">
        <v>109</v>
      </c>
      <c r="E198" s="16">
        <v>70</v>
      </c>
      <c r="F198" s="15">
        <f t="shared" si="4"/>
        <v>700</v>
      </c>
      <c r="G198" s="16">
        <v>12</v>
      </c>
      <c r="H198" s="16">
        <f>G198*C198</f>
        <v>120</v>
      </c>
      <c r="I198" s="16">
        <v>20.73</v>
      </c>
      <c r="J198" s="16">
        <f>I198*C198</f>
        <v>207.3</v>
      </c>
      <c r="K198" s="16">
        <v>75</v>
      </c>
      <c r="L198" s="16">
        <f>K198*C198</f>
        <v>750</v>
      </c>
      <c r="M198" s="16">
        <v>100</v>
      </c>
      <c r="N198" s="16">
        <f>M198*C198</f>
        <v>1000</v>
      </c>
    </row>
    <row r="199" spans="1:6" ht="15.75">
      <c r="A199" s="41"/>
      <c r="B199" s="42"/>
      <c r="C199" s="24"/>
      <c r="D199" s="43"/>
      <c r="E199" s="16"/>
      <c r="F199" s="15"/>
    </row>
    <row r="200" spans="1:14" ht="15.75">
      <c r="A200" s="41">
        <v>70405</v>
      </c>
      <c r="B200" s="42" t="s">
        <v>110</v>
      </c>
      <c r="C200" s="24">
        <v>5</v>
      </c>
      <c r="D200" s="43" t="s">
        <v>60</v>
      </c>
      <c r="E200" s="16">
        <v>900</v>
      </c>
      <c r="F200" s="15">
        <f t="shared" si="4"/>
        <v>4500</v>
      </c>
      <c r="G200" s="16">
        <v>1300</v>
      </c>
      <c r="H200" s="16">
        <f>G200*C200</f>
        <v>6500</v>
      </c>
      <c r="I200" s="16">
        <v>1435.44</v>
      </c>
      <c r="J200" s="16">
        <f>I200*C200</f>
        <v>7177.200000000001</v>
      </c>
      <c r="K200" s="16">
        <v>1100</v>
      </c>
      <c r="L200" s="16">
        <f>K200*C200</f>
        <v>5500</v>
      </c>
      <c r="M200" s="16">
        <v>1500</v>
      </c>
      <c r="N200" s="16">
        <f>M200*C200</f>
        <v>7500</v>
      </c>
    </row>
    <row r="201" spans="1:6" ht="15.75">
      <c r="A201" s="41"/>
      <c r="B201" s="42"/>
      <c r="C201" s="24"/>
      <c r="D201" s="43"/>
      <c r="E201" s="16"/>
      <c r="F201" s="15"/>
    </row>
    <row r="202" spans="1:14" ht="15.75">
      <c r="A202" s="41">
        <v>70408</v>
      </c>
      <c r="B202" s="42" t="s">
        <v>111</v>
      </c>
      <c r="C202" s="24">
        <v>1550</v>
      </c>
      <c r="D202" s="43" t="s">
        <v>65</v>
      </c>
      <c r="E202" s="16">
        <v>0.1</v>
      </c>
      <c r="F202" s="15">
        <f t="shared" si="4"/>
        <v>155</v>
      </c>
      <c r="G202" s="16">
        <v>1</v>
      </c>
      <c r="H202" s="16">
        <f>G202*C202</f>
        <v>1550</v>
      </c>
      <c r="I202" s="16">
        <v>0.1</v>
      </c>
      <c r="J202" s="16">
        <f>I202*C202</f>
        <v>155</v>
      </c>
      <c r="K202" s="16">
        <v>0.5</v>
      </c>
      <c r="L202" s="16">
        <f>K202*C202</f>
        <v>775</v>
      </c>
      <c r="M202" s="16">
        <v>0.1</v>
      </c>
      <c r="N202" s="16">
        <f>M202*C202</f>
        <v>155</v>
      </c>
    </row>
    <row r="203" spans="1:6" ht="15.75">
      <c r="A203" s="41"/>
      <c r="B203" s="42"/>
      <c r="C203" s="24"/>
      <c r="D203" s="43"/>
      <c r="E203" s="16"/>
      <c r="F203" s="15"/>
    </row>
    <row r="204" spans="1:14" ht="15.75">
      <c r="A204" s="41">
        <v>70413</v>
      </c>
      <c r="B204" s="44" t="s">
        <v>112</v>
      </c>
      <c r="C204" s="24">
        <v>64</v>
      </c>
      <c r="D204" s="43" t="s">
        <v>65</v>
      </c>
      <c r="E204" s="16">
        <v>11</v>
      </c>
      <c r="F204" s="15">
        <f t="shared" si="4"/>
        <v>704</v>
      </c>
      <c r="G204" s="16">
        <v>17</v>
      </c>
      <c r="H204" s="16">
        <f>G204*C204</f>
        <v>1088</v>
      </c>
      <c r="I204" s="16">
        <v>9.25</v>
      </c>
      <c r="J204" s="16">
        <f>I204*C204</f>
        <v>592</v>
      </c>
      <c r="K204" s="16">
        <v>12</v>
      </c>
      <c r="L204" s="16">
        <f>K204*C204</f>
        <v>768</v>
      </c>
      <c r="M204" s="16">
        <v>5</v>
      </c>
      <c r="N204" s="16">
        <f>M204*C204</f>
        <v>320</v>
      </c>
    </row>
    <row r="205" spans="1:6" ht="15.75">
      <c r="A205" s="41"/>
      <c r="B205" s="44"/>
      <c r="C205" s="24"/>
      <c r="D205" s="43"/>
      <c r="E205" s="16"/>
      <c r="F205" s="15"/>
    </row>
    <row r="206" spans="1:14" ht="15.75">
      <c r="A206" s="41">
        <v>70414</v>
      </c>
      <c r="B206" s="42" t="s">
        <v>113</v>
      </c>
      <c r="C206" s="24">
        <v>3</v>
      </c>
      <c r="D206" s="43" t="s">
        <v>60</v>
      </c>
      <c r="E206" s="16">
        <v>500</v>
      </c>
      <c r="F206" s="15">
        <f t="shared" si="4"/>
        <v>1500</v>
      </c>
      <c r="G206" s="16">
        <v>1300</v>
      </c>
      <c r="H206" s="16">
        <f>G206*C206</f>
        <v>3900</v>
      </c>
      <c r="I206" s="16">
        <v>1387.41</v>
      </c>
      <c r="J206" s="16">
        <f>I206*C206</f>
        <v>4162.2300000000005</v>
      </c>
      <c r="K206" s="16">
        <v>1100</v>
      </c>
      <c r="L206" s="16">
        <f>K206*C206</f>
        <v>3300</v>
      </c>
      <c r="M206" s="16">
        <v>12</v>
      </c>
      <c r="N206" s="16">
        <f>M206*C206</f>
        <v>36</v>
      </c>
    </row>
    <row r="207" spans="1:6" ht="15.75">
      <c r="A207" s="41"/>
      <c r="B207" s="42"/>
      <c r="C207" s="24"/>
      <c r="D207" s="43"/>
      <c r="E207" s="16"/>
      <c r="F207" s="15"/>
    </row>
    <row r="208" spans="1:14" ht="15.75">
      <c r="A208" s="41">
        <v>70415</v>
      </c>
      <c r="B208" s="42" t="s">
        <v>114</v>
      </c>
      <c r="C208" s="24">
        <v>12</v>
      </c>
      <c r="D208" s="43" t="s">
        <v>60</v>
      </c>
      <c r="E208" s="16">
        <v>100</v>
      </c>
      <c r="F208" s="15">
        <f t="shared" si="4"/>
        <v>1200</v>
      </c>
      <c r="G208" s="16">
        <v>200</v>
      </c>
      <c r="H208" s="16">
        <f>G208*C208</f>
        <v>2400</v>
      </c>
      <c r="I208" s="16">
        <v>114</v>
      </c>
      <c r="J208" s="16">
        <f>I208*C208</f>
        <v>1368</v>
      </c>
      <c r="K208" s="16">
        <v>125</v>
      </c>
      <c r="L208" s="16">
        <f>K208*C208</f>
        <v>1500</v>
      </c>
      <c r="M208" s="16">
        <v>150</v>
      </c>
      <c r="N208" s="16">
        <f>M208*C208</f>
        <v>1800</v>
      </c>
    </row>
    <row r="209" spans="1:6" ht="15.75">
      <c r="A209" s="41"/>
      <c r="B209" s="42"/>
      <c r="C209" s="24"/>
      <c r="D209" s="43"/>
      <c r="E209" s="16"/>
      <c r="F209" s="15"/>
    </row>
    <row r="210" spans="1:14" ht="15.75">
      <c r="A210" s="41">
        <v>70416</v>
      </c>
      <c r="B210" s="42" t="s">
        <v>115</v>
      </c>
      <c r="C210" s="24">
        <v>1</v>
      </c>
      <c r="D210" s="43" t="s">
        <v>60</v>
      </c>
      <c r="E210" s="16">
        <v>400</v>
      </c>
      <c r="F210" s="15">
        <f t="shared" si="4"/>
        <v>400</v>
      </c>
      <c r="G210" s="16">
        <v>200</v>
      </c>
      <c r="H210" s="16">
        <f>G210*C210</f>
        <v>200</v>
      </c>
      <c r="I210" s="16">
        <v>384</v>
      </c>
      <c r="J210" s="16">
        <f>I210*C210</f>
        <v>384</v>
      </c>
      <c r="K210" s="16">
        <v>350</v>
      </c>
      <c r="L210" s="16">
        <f>K210*C210</f>
        <v>350</v>
      </c>
      <c r="M210" s="16">
        <v>2000</v>
      </c>
      <c r="N210" s="16">
        <f>M210*C210</f>
        <v>2000</v>
      </c>
    </row>
    <row r="211" spans="1:6" ht="15.75">
      <c r="A211" s="41"/>
      <c r="B211" s="42"/>
      <c r="C211" s="24"/>
      <c r="D211" s="43"/>
      <c r="E211" s="16"/>
      <c r="F211" s="15"/>
    </row>
    <row r="212" spans="1:14" ht="15.75">
      <c r="A212" s="41">
        <v>70419</v>
      </c>
      <c r="B212" s="42" t="s">
        <v>116</v>
      </c>
      <c r="C212" s="24">
        <v>1</v>
      </c>
      <c r="D212" s="43" t="s">
        <v>60</v>
      </c>
      <c r="E212" s="16">
        <v>1200</v>
      </c>
      <c r="F212" s="15">
        <f t="shared" si="4"/>
        <v>1200</v>
      </c>
      <c r="G212" s="16">
        <v>750</v>
      </c>
      <c r="H212" s="16">
        <f>G212*C212</f>
        <v>750</v>
      </c>
      <c r="I212" s="16">
        <v>953.97</v>
      </c>
      <c r="J212" s="16">
        <f>I212*C212</f>
        <v>953.97</v>
      </c>
      <c r="K212" s="16">
        <v>1500</v>
      </c>
      <c r="L212" s="16">
        <f>K212*C212</f>
        <v>1500</v>
      </c>
      <c r="M212" s="16">
        <v>1500</v>
      </c>
      <c r="N212" s="16">
        <f>M212*C212</f>
        <v>1500</v>
      </c>
    </row>
    <row r="213" spans="1:6" ht="15.75">
      <c r="A213" s="41"/>
      <c r="B213" s="42"/>
      <c r="C213" s="24"/>
      <c r="D213" s="43"/>
      <c r="E213" s="16"/>
      <c r="F213" s="15"/>
    </row>
    <row r="214" spans="1:14" ht="15.75">
      <c r="A214" s="41">
        <v>70428</v>
      </c>
      <c r="B214" s="44" t="s">
        <v>117</v>
      </c>
      <c r="C214" s="24">
        <v>1</v>
      </c>
      <c r="D214" s="43" t="s">
        <v>60</v>
      </c>
      <c r="E214" s="16">
        <v>1200</v>
      </c>
      <c r="F214" s="15">
        <f t="shared" si="4"/>
        <v>1200</v>
      </c>
      <c r="G214" s="16">
        <v>1800</v>
      </c>
      <c r="H214" s="16">
        <f>G214*C214</f>
        <v>1800</v>
      </c>
      <c r="I214" s="16">
        <v>1302.75</v>
      </c>
      <c r="J214" s="16">
        <f>I214*C214</f>
        <v>1302.75</v>
      </c>
      <c r="K214" s="16">
        <v>1200</v>
      </c>
      <c r="L214" s="16">
        <f>K214*C214</f>
        <v>1200</v>
      </c>
      <c r="M214" s="16">
        <v>1455</v>
      </c>
      <c r="N214" s="16">
        <f>M214*C214</f>
        <v>1455</v>
      </c>
    </row>
    <row r="215" spans="1:6" ht="15.75">
      <c r="A215" s="41"/>
      <c r="B215" s="44"/>
      <c r="C215" s="24"/>
      <c r="D215" s="43"/>
      <c r="E215" s="16"/>
      <c r="F215" s="15"/>
    </row>
    <row r="216" spans="1:14" ht="15.75">
      <c r="A216" s="41">
        <v>70429</v>
      </c>
      <c r="B216" s="44" t="s">
        <v>118</v>
      </c>
      <c r="C216" s="24">
        <v>5</v>
      </c>
      <c r="D216" s="43" t="s">
        <v>60</v>
      </c>
      <c r="E216" s="16">
        <v>1600</v>
      </c>
      <c r="F216" s="15">
        <f t="shared" si="4"/>
        <v>8000</v>
      </c>
      <c r="G216" s="16">
        <v>2200</v>
      </c>
      <c r="H216" s="16">
        <f>G216*C216</f>
        <v>11000</v>
      </c>
      <c r="I216" s="16">
        <v>1658.27</v>
      </c>
      <c r="J216" s="16">
        <f>I216*C216</f>
        <v>8291.35</v>
      </c>
      <c r="K216" s="16">
        <v>1600</v>
      </c>
      <c r="L216" s="16">
        <f>K216*C216</f>
        <v>8000</v>
      </c>
      <c r="M216" s="16">
        <v>1900</v>
      </c>
      <c r="N216" s="16">
        <f>M216*C216</f>
        <v>9500</v>
      </c>
    </row>
    <row r="217" spans="1:6" ht="15.75">
      <c r="A217" s="41"/>
      <c r="B217" s="44"/>
      <c r="C217" s="24"/>
      <c r="D217" s="43"/>
      <c r="E217" s="16"/>
      <c r="F217" s="15"/>
    </row>
    <row r="218" spans="1:14" ht="31.5">
      <c r="A218" s="41">
        <v>70440</v>
      </c>
      <c r="B218" s="42" t="s">
        <v>119</v>
      </c>
      <c r="C218" s="24">
        <v>130</v>
      </c>
      <c r="D218" s="43" t="s">
        <v>65</v>
      </c>
      <c r="E218" s="16">
        <v>140</v>
      </c>
      <c r="F218" s="15">
        <f t="shared" si="4"/>
        <v>18200</v>
      </c>
      <c r="G218" s="16">
        <v>97</v>
      </c>
      <c r="H218" s="16">
        <f>G218*C218</f>
        <v>12610</v>
      </c>
      <c r="I218" s="16">
        <v>71</v>
      </c>
      <c r="J218" s="16">
        <f>I218*C218</f>
        <v>9230</v>
      </c>
      <c r="K218" s="16">
        <v>90</v>
      </c>
      <c r="L218" s="16">
        <f>K218*C218</f>
        <v>11700</v>
      </c>
      <c r="M218" s="16">
        <v>220</v>
      </c>
      <c r="N218" s="16">
        <f>M218*C218</f>
        <v>28600</v>
      </c>
    </row>
    <row r="219" spans="1:6" ht="15.75">
      <c r="A219" s="41"/>
      <c r="B219" s="42"/>
      <c r="C219" s="24"/>
      <c r="D219" s="43"/>
      <c r="E219" s="16"/>
      <c r="F219" s="15"/>
    </row>
    <row r="220" spans="1:14" ht="31.5">
      <c r="A220" s="41">
        <v>70441</v>
      </c>
      <c r="B220" s="42" t="s">
        <v>120</v>
      </c>
      <c r="C220" s="24">
        <v>5</v>
      </c>
      <c r="D220" s="43" t="s">
        <v>65</v>
      </c>
      <c r="E220" s="16">
        <v>380</v>
      </c>
      <c r="F220" s="15">
        <f t="shared" si="4"/>
        <v>1900</v>
      </c>
      <c r="G220" s="16">
        <v>280</v>
      </c>
      <c r="H220" s="16">
        <f>G220*C220</f>
        <v>1400</v>
      </c>
      <c r="I220" s="16">
        <v>144.52</v>
      </c>
      <c r="J220" s="16">
        <f>I220*C220</f>
        <v>722.6</v>
      </c>
      <c r="K220" s="16">
        <v>250</v>
      </c>
      <c r="L220" s="16">
        <f>K220*C220</f>
        <v>1250</v>
      </c>
      <c r="M220" s="16">
        <v>100</v>
      </c>
      <c r="N220" s="16">
        <f>M220*C220</f>
        <v>500</v>
      </c>
    </row>
    <row r="221" spans="1:6" ht="15.75">
      <c r="A221" s="41"/>
      <c r="B221" s="42"/>
      <c r="C221" s="24"/>
      <c r="D221" s="43"/>
      <c r="E221" s="16"/>
      <c r="F221" s="15"/>
    </row>
    <row r="222" spans="1:14" ht="31.5">
      <c r="A222" s="41">
        <v>70442</v>
      </c>
      <c r="B222" s="42" t="s">
        <v>121</v>
      </c>
      <c r="C222" s="24">
        <v>7</v>
      </c>
      <c r="D222" s="43" t="s">
        <v>65</v>
      </c>
      <c r="E222" s="16">
        <v>380</v>
      </c>
      <c r="F222" s="15">
        <f t="shared" si="4"/>
        <v>2660</v>
      </c>
      <c r="G222" s="16">
        <v>210</v>
      </c>
      <c r="H222" s="16">
        <f>G222*C222</f>
        <v>1470</v>
      </c>
      <c r="I222" s="16">
        <v>158.78</v>
      </c>
      <c r="J222" s="16">
        <f>I222*C222</f>
        <v>1111.46</v>
      </c>
      <c r="K222" s="16">
        <v>300</v>
      </c>
      <c r="L222" s="16">
        <f>K222*C222</f>
        <v>2100</v>
      </c>
      <c r="M222" s="16">
        <v>100</v>
      </c>
      <c r="N222" s="16">
        <f>M222*C222</f>
        <v>700</v>
      </c>
    </row>
    <row r="223" spans="1:6" ht="15.75">
      <c r="A223" s="41"/>
      <c r="B223" s="42"/>
      <c r="C223" s="24"/>
      <c r="D223" s="43"/>
      <c r="E223" s="16"/>
      <c r="F223" s="15"/>
    </row>
    <row r="224" spans="1:14" ht="31.5">
      <c r="A224" s="41">
        <v>70443</v>
      </c>
      <c r="B224" s="42" t="s">
        <v>122</v>
      </c>
      <c r="C224" s="24">
        <v>15</v>
      </c>
      <c r="D224" s="43" t="s">
        <v>60</v>
      </c>
      <c r="E224" s="16">
        <v>800</v>
      </c>
      <c r="F224" s="15">
        <f t="shared" si="4"/>
        <v>12000</v>
      </c>
      <c r="G224" s="16">
        <v>570</v>
      </c>
      <c r="H224" s="16">
        <f>G224*C224</f>
        <v>8550</v>
      </c>
      <c r="I224" s="16">
        <v>542.67</v>
      </c>
      <c r="J224" s="16">
        <f>I224*C224</f>
        <v>8140.049999999999</v>
      </c>
      <c r="K224" s="16">
        <v>850</v>
      </c>
      <c r="L224" s="16">
        <f>K224*C224</f>
        <v>12750</v>
      </c>
      <c r="M224" s="16">
        <v>1490</v>
      </c>
      <c r="N224" s="16">
        <f>M224*C224</f>
        <v>22350</v>
      </c>
    </row>
    <row r="225" spans="1:6" ht="15.75">
      <c r="A225" s="41"/>
      <c r="B225" s="42"/>
      <c r="C225" s="24"/>
      <c r="D225" s="43"/>
      <c r="E225" s="16"/>
      <c r="F225" s="15"/>
    </row>
    <row r="226" spans="1:14" ht="15.75">
      <c r="A226" s="41">
        <v>70454</v>
      </c>
      <c r="B226" s="44" t="s">
        <v>123</v>
      </c>
      <c r="C226" s="24">
        <v>100</v>
      </c>
      <c r="D226" s="43" t="s">
        <v>65</v>
      </c>
      <c r="E226" s="16">
        <v>130</v>
      </c>
      <c r="F226" s="15">
        <f t="shared" si="4"/>
        <v>13000</v>
      </c>
      <c r="G226" s="16">
        <v>73</v>
      </c>
      <c r="H226" s="16">
        <f>G226*C226</f>
        <v>7300</v>
      </c>
      <c r="I226" s="16">
        <v>72</v>
      </c>
      <c r="J226" s="16">
        <f>I226*C226</f>
        <v>7200</v>
      </c>
      <c r="K226" s="16">
        <v>100</v>
      </c>
      <c r="L226" s="16">
        <f>K226*C226</f>
        <v>10000</v>
      </c>
      <c r="M226" s="16">
        <v>91.3</v>
      </c>
      <c r="N226" s="16">
        <f>M226*C226</f>
        <v>9130</v>
      </c>
    </row>
    <row r="227" spans="1:6" ht="15.75">
      <c r="A227" s="41"/>
      <c r="B227" s="44"/>
      <c r="C227" s="24"/>
      <c r="D227" s="43"/>
      <c r="E227" s="16"/>
      <c r="F227" s="15"/>
    </row>
    <row r="228" spans="1:14" ht="31.5">
      <c r="A228" s="41">
        <v>70455</v>
      </c>
      <c r="B228" s="42" t="s">
        <v>124</v>
      </c>
      <c r="C228" s="24">
        <v>2</v>
      </c>
      <c r="D228" s="43" t="s">
        <v>60</v>
      </c>
      <c r="E228" s="16">
        <v>800</v>
      </c>
      <c r="F228" s="15">
        <f t="shared" si="4"/>
        <v>1600</v>
      </c>
      <c r="G228" s="16">
        <v>290</v>
      </c>
      <c r="H228" s="16">
        <f>G228*C228</f>
        <v>580</v>
      </c>
      <c r="I228" s="16">
        <v>470.21</v>
      </c>
      <c r="J228" s="16">
        <f>I228*C228</f>
        <v>940.42</v>
      </c>
      <c r="K228" s="16">
        <v>350</v>
      </c>
      <c r="L228" s="16">
        <f>K228*C228</f>
        <v>700</v>
      </c>
      <c r="M228" s="16">
        <v>500</v>
      </c>
      <c r="N228" s="16">
        <f>M228*C228</f>
        <v>1000</v>
      </c>
    </row>
    <row r="229" spans="1:6" ht="15.75">
      <c r="A229" s="41"/>
      <c r="B229" s="42"/>
      <c r="C229" s="24"/>
      <c r="D229" s="43"/>
      <c r="E229" s="16"/>
      <c r="F229" s="15"/>
    </row>
    <row r="230" spans="1:14" ht="31.5">
      <c r="A230" s="41">
        <v>70456</v>
      </c>
      <c r="B230" s="42" t="s">
        <v>125</v>
      </c>
      <c r="C230" s="24">
        <v>3</v>
      </c>
      <c r="D230" s="43" t="s">
        <v>60</v>
      </c>
      <c r="E230" s="16">
        <v>500</v>
      </c>
      <c r="F230" s="15">
        <f t="shared" si="4"/>
        <v>1500</v>
      </c>
      <c r="G230" s="16">
        <v>1300</v>
      </c>
      <c r="H230" s="16">
        <f>G230*C230</f>
        <v>3900</v>
      </c>
      <c r="I230" s="16">
        <v>827.37</v>
      </c>
      <c r="J230" s="16">
        <f>I230*C230</f>
        <v>2482.11</v>
      </c>
      <c r="K230" s="16">
        <v>2000</v>
      </c>
      <c r="L230" s="16">
        <f>K230*C230</f>
        <v>6000</v>
      </c>
      <c r="M230" s="16">
        <v>1200</v>
      </c>
      <c r="N230" s="16">
        <f>M230*C230</f>
        <v>3600</v>
      </c>
    </row>
    <row r="231" spans="1:13" ht="15.75">
      <c r="A231" s="46"/>
      <c r="B231" s="17"/>
      <c r="C231" s="22"/>
      <c r="D231" s="22"/>
      <c r="E231" s="19"/>
      <c r="F231" s="27" t="s">
        <v>54</v>
      </c>
      <c r="G231" s="27" t="s">
        <v>54</v>
      </c>
      <c r="I231" s="27" t="s">
        <v>54</v>
      </c>
      <c r="K231" s="27" t="s">
        <v>54</v>
      </c>
      <c r="M231" s="27" t="s">
        <v>54</v>
      </c>
    </row>
    <row r="232" spans="1:6" ht="15.75">
      <c r="A232" s="17"/>
      <c r="B232" s="17"/>
      <c r="C232" s="22"/>
      <c r="D232" s="17"/>
      <c r="E232" s="19"/>
      <c r="F232" s="17"/>
    </row>
    <row r="233" spans="1:13" ht="15.75">
      <c r="A233" s="17"/>
      <c r="B233" s="17" t="s">
        <v>55</v>
      </c>
      <c r="C233" s="22"/>
      <c r="D233" s="17"/>
      <c r="E233" s="19"/>
      <c r="F233" s="18">
        <f>SUM(F190:F230)</f>
        <v>205644</v>
      </c>
      <c r="G233" s="19">
        <f>SUM(H190:H230)</f>
        <v>195018</v>
      </c>
      <c r="I233" s="19">
        <f>SUM(J190:J230)</f>
        <v>198328.34</v>
      </c>
      <c r="K233" s="19">
        <f>SUM(L190:L230)</f>
        <v>192493</v>
      </c>
      <c r="M233" s="19">
        <f>SUM(N190:N230)</f>
        <v>219416</v>
      </c>
    </row>
    <row r="234" spans="1:13" ht="15.75">
      <c r="A234" s="17"/>
      <c r="B234" s="17"/>
      <c r="C234" s="22"/>
      <c r="D234" s="17"/>
      <c r="E234" s="19"/>
      <c r="F234" s="27" t="s">
        <v>54</v>
      </c>
      <c r="G234" s="27" t="s">
        <v>54</v>
      </c>
      <c r="I234" s="27" t="s">
        <v>54</v>
      </c>
      <c r="K234" s="27" t="s">
        <v>54</v>
      </c>
      <c r="M234" s="27" t="s">
        <v>54</v>
      </c>
    </row>
    <row r="235" spans="1:6" ht="15.75">
      <c r="A235" s="17"/>
      <c r="B235" s="17"/>
      <c r="C235" s="17"/>
      <c r="D235" s="17"/>
      <c r="E235" s="19"/>
      <c r="F235" s="17"/>
    </row>
    <row r="236" spans="1:13" ht="15.75">
      <c r="A236" s="17" t="s">
        <v>126</v>
      </c>
      <c r="B236" s="17"/>
      <c r="C236" s="17"/>
      <c r="D236" s="17"/>
      <c r="E236" s="19"/>
      <c r="F236" s="18">
        <f>F71+F120+F147+F184+F233</f>
        <v>931965.85</v>
      </c>
      <c r="G236" s="19">
        <f>G71+G120+G147+G184+G233</f>
        <v>932045.9500000001</v>
      </c>
      <c r="I236" s="19">
        <f>I71+I120+I147+I184+I233</f>
        <v>954842.2799999999</v>
      </c>
      <c r="K236" s="19">
        <f>K71+K120+K147+K184+K233</f>
        <v>988715.1499999999</v>
      </c>
      <c r="M236" s="19">
        <f>M71+M120+M147+M184+M233</f>
        <v>993911.8499999999</v>
      </c>
    </row>
  </sheetData>
  <sheetProtection/>
  <protectedRanges>
    <protectedRange sqref="E69:E76 E118:E125 E145:E152 E182:E189" name="Range1_1"/>
  </protectedRanges>
  <mergeCells count="4">
    <mergeCell ref="E10:F10"/>
    <mergeCell ref="E11:F11"/>
    <mergeCell ref="E12:F12"/>
    <mergeCell ref="E13:F13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6" manualBreakCount="6">
    <brk id="54" max="255" man="1"/>
    <brk id="89" max="255" man="1"/>
    <brk id="121" max="255" man="1"/>
    <brk id="161" max="255" man="1"/>
    <brk id="196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2013-02-18T16:08:53Z</cp:lastPrinted>
  <dcterms:created xsi:type="dcterms:W3CDTF">2000-03-01T21:43:43Z</dcterms:created>
  <dcterms:modified xsi:type="dcterms:W3CDTF">2013-02-18T16:29:08Z</dcterms:modified>
  <cp:category/>
  <cp:version/>
  <cp:contentType/>
  <cp:contentStatus/>
</cp:coreProperties>
</file>