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60" windowHeight="11835" tabRatio="745" activeTab="1"/>
  </bookViews>
  <sheets>
    <sheet name="Zeier" sheetId="3" r:id="rId1"/>
    <sheet name="E Branch" sheetId="5" r:id="rId2"/>
    <sheet name="Sample Pts" sheetId="12" r:id="rId3"/>
  </sheets>
  <calcPr calcId="125725"/>
</workbook>
</file>

<file path=xl/calcChain.xml><?xml version="1.0" encoding="utf-8"?>
<calcChain xmlns="http://schemas.openxmlformats.org/spreadsheetml/2006/main">
  <c r="C74" i="3"/>
  <c r="O98" i="5" l="1"/>
  <c r="N98"/>
  <c r="M98"/>
  <c r="I98"/>
  <c r="C98"/>
  <c r="O74" i="3"/>
  <c r="N74"/>
  <c r="M74"/>
  <c r="I74"/>
  <c r="F65"/>
  <c r="F88" i="5"/>
  <c r="F87"/>
  <c r="F86"/>
  <c r="F85"/>
  <c r="F64" i="3"/>
  <c r="F63"/>
  <c r="F62"/>
  <c r="F61"/>
  <c r="S98" i="5"/>
  <c r="S74" i="3"/>
  <c r="F60"/>
  <c r="F84" i="5"/>
  <c r="F83"/>
  <c r="F82"/>
  <c r="F59" i="3"/>
  <c r="F58"/>
  <c r="F53"/>
  <c r="F54"/>
  <c r="F55"/>
  <c r="F56"/>
  <c r="F57"/>
  <c r="F81" i="5"/>
  <c r="F80"/>
  <c r="F78"/>
  <c r="F79"/>
  <c r="F52" i="3"/>
  <c r="F51"/>
  <c r="F50"/>
  <c r="F77" i="5"/>
  <c r="F76"/>
  <c r="F75"/>
  <c r="F74"/>
  <c r="F73"/>
  <c r="F72"/>
  <c r="F71"/>
  <c r="F70"/>
  <c r="F69"/>
  <c r="F68"/>
  <c r="F67"/>
  <c r="F49" i="3"/>
  <c r="F46"/>
  <c r="F47"/>
  <c r="F48"/>
  <c r="F45"/>
  <c r="F44"/>
  <c r="F43"/>
  <c r="F42"/>
  <c r="F41"/>
  <c r="F40"/>
  <c r="F39"/>
  <c r="F38"/>
  <c r="F59" i="5"/>
  <c r="F30" i="3"/>
  <c r="F55" i="5"/>
  <c r="F54"/>
  <c r="F27" i="3"/>
  <c r="F26"/>
  <c r="F25"/>
  <c r="F53" i="5"/>
  <c r="F52"/>
  <c r="F43"/>
  <c r="F41"/>
  <c r="F42"/>
  <c r="F44"/>
  <c r="F45"/>
  <c r="F40"/>
  <c r="F39"/>
  <c r="F38"/>
  <c r="F15" i="3"/>
  <c r="F14"/>
  <c r="F16"/>
  <c r="F17"/>
  <c r="F18"/>
  <c r="F37" i="5"/>
  <c r="F36"/>
  <c r="F35"/>
  <c r="F34"/>
  <c r="F33"/>
  <c r="F13" i="3"/>
  <c r="F10"/>
  <c r="F9"/>
  <c r="F8"/>
  <c r="F7"/>
  <c r="F6"/>
  <c r="F3"/>
  <c r="F98" i="5" l="1"/>
  <c r="F74" i="3"/>
</calcChain>
</file>

<file path=xl/sharedStrings.xml><?xml version="1.0" encoding="utf-8"?>
<sst xmlns="http://schemas.openxmlformats.org/spreadsheetml/2006/main" count="173" uniqueCount="44">
  <si>
    <t>pH</t>
  </si>
  <si>
    <t>ug/L</t>
  </si>
  <si>
    <t>mg/L</t>
  </si>
  <si>
    <t>Date</t>
  </si>
  <si>
    <t>Ca</t>
  </si>
  <si>
    <t>Fe</t>
  </si>
  <si>
    <t>Mg</t>
  </si>
  <si>
    <t>Hg</t>
  </si>
  <si>
    <t>Na</t>
  </si>
  <si>
    <t>Cond</t>
  </si>
  <si>
    <t>Hard</t>
  </si>
  <si>
    <t>DO</t>
  </si>
  <si>
    <t>E. Coli</t>
  </si>
  <si>
    <t>Zeier</t>
  </si>
  <si>
    <t>E Branch</t>
  </si>
  <si>
    <t>umhos</t>
  </si>
  <si>
    <t>fia</t>
  </si>
  <si>
    <t>&lt;10</t>
  </si>
  <si>
    <r>
      <t>Cl</t>
    </r>
    <r>
      <rPr>
        <vertAlign val="superscript"/>
        <sz val="9"/>
        <color indexed="8"/>
        <rFont val="Calibri"/>
        <family val="2"/>
        <scheme val="minor"/>
      </rPr>
      <t>-</t>
    </r>
  </si>
  <si>
    <t>&lt;0.025</t>
  </si>
  <si>
    <t>&lt;0.25</t>
  </si>
  <si>
    <t>&lt;0.2</t>
  </si>
  <si>
    <t>&lt;0.1</t>
  </si>
  <si>
    <t>&lt;0.011</t>
  </si>
  <si>
    <t>&lt;0.05</t>
  </si>
  <si>
    <t>&lt;0.017</t>
  </si>
  <si>
    <t>&lt;0.005</t>
  </si>
  <si>
    <t>AVE</t>
  </si>
  <si>
    <t>&lt;0.125</t>
  </si>
  <si>
    <t>&lt;0.009</t>
  </si>
  <si>
    <r>
      <t>NH</t>
    </r>
    <r>
      <rPr>
        <vertAlign val="subscript"/>
        <sz val="9"/>
        <color indexed="8"/>
        <rFont val="Calibri"/>
        <family val="2"/>
        <scheme val="minor"/>
      </rPr>
      <t>3</t>
    </r>
  </si>
  <si>
    <r>
      <t>NO</t>
    </r>
    <r>
      <rPr>
        <vertAlign val="subscript"/>
        <sz val="9"/>
        <color indexed="8"/>
        <rFont val="Calibri"/>
        <family val="2"/>
        <scheme val="minor"/>
      </rPr>
      <t>3</t>
    </r>
    <r>
      <rPr>
        <sz val="9"/>
        <color indexed="8"/>
        <rFont val="Calibri"/>
        <family val="2"/>
        <scheme val="minor"/>
      </rPr>
      <t>, NO</t>
    </r>
    <r>
      <rPr>
        <vertAlign val="subscript"/>
        <sz val="9"/>
        <color indexed="8"/>
        <rFont val="Calibri"/>
        <family val="2"/>
        <scheme val="minor"/>
      </rPr>
      <t>2</t>
    </r>
  </si>
  <si>
    <r>
      <t>SO</t>
    </r>
    <r>
      <rPr>
        <vertAlign val="subscript"/>
        <sz val="9"/>
        <color indexed="8"/>
        <rFont val="Calibri"/>
        <family val="2"/>
        <scheme val="minor"/>
      </rPr>
      <t>4</t>
    </r>
  </si>
  <si>
    <t>Temp</t>
  </si>
  <si>
    <t>⁰C</t>
  </si>
  <si>
    <t>Lat</t>
  </si>
  <si>
    <t>Long</t>
  </si>
  <si>
    <t xml:space="preserve"> 43° 7'23.21"N</t>
  </si>
  <si>
    <t>89°17'58.91"W</t>
  </si>
  <si>
    <t xml:space="preserve"> 43° 5'51.12"N</t>
  </si>
  <si>
    <t>89°19'58.15"W</t>
  </si>
  <si>
    <t>P tot recoverable</t>
  </si>
  <si>
    <t>P tot diss</t>
  </si>
  <si>
    <t>OrthoP soluble</t>
  </si>
</sst>
</file>

<file path=xl/styles.xml><?xml version="1.0" encoding="utf-8"?>
<styleSheet xmlns="http://schemas.openxmlformats.org/spreadsheetml/2006/main">
  <numFmts count="4">
    <numFmt numFmtId="164" formatCode="[$-409]mmm\-yy;@"/>
    <numFmt numFmtId="165" formatCode="0.0"/>
    <numFmt numFmtId="166" formatCode="0.000"/>
    <numFmt numFmtId="167" formatCode="m/d/yy;@"/>
  </numFmts>
  <fonts count="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0" borderId="4" xfId="3" applyNumberFormat="1" applyFont="1" applyFill="1" applyBorder="1" applyAlignment="1">
      <alignment horizontal="center" vertical="center" wrapText="1"/>
    </xf>
    <xf numFmtId="1" fontId="4" fillId="0" borderId="4" xfId="4" applyNumberFormat="1" applyFont="1" applyFill="1" applyBorder="1" applyAlignment="1">
      <alignment horizontal="center" vertical="center" wrapText="1"/>
    </xf>
    <xf numFmtId="2" fontId="4" fillId="0" borderId="4" xfId="4" applyNumberFormat="1" applyFont="1" applyFill="1" applyBorder="1" applyAlignment="1">
      <alignment horizontal="center" vertical="center" wrapText="1"/>
    </xf>
    <xf numFmtId="165" fontId="4" fillId="0" borderId="4" xfId="4" applyNumberFormat="1" applyFont="1" applyFill="1" applyBorder="1" applyAlignment="1">
      <alignment horizontal="center" vertical="center" wrapText="1"/>
    </xf>
    <xf numFmtId="166" fontId="4" fillId="0" borderId="4" xfId="4" applyNumberFormat="1" applyFont="1" applyFill="1" applyBorder="1" applyAlignment="1">
      <alignment horizontal="center" vertical="center" wrapText="1"/>
    </xf>
    <xf numFmtId="2" fontId="4" fillId="0" borderId="2" xfId="4" applyNumberFormat="1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 wrapText="1"/>
    </xf>
    <xf numFmtId="1" fontId="4" fillId="0" borderId="2" xfId="4" applyNumberFormat="1" applyFont="1" applyFill="1" applyBorder="1" applyAlignment="1">
      <alignment horizontal="center" vertical="center" wrapText="1"/>
    </xf>
    <xf numFmtId="165" fontId="4" fillId="0" borderId="2" xfId="4" applyNumberFormat="1" applyFont="1" applyFill="1" applyBorder="1" applyAlignment="1">
      <alignment horizontal="center" vertical="center" wrapText="1"/>
    </xf>
    <xf numFmtId="166" fontId="4" fillId="0" borderId="2" xfId="4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4" fontId="4" fillId="2" borderId="0" xfId="1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1" fontId="4" fillId="0" borderId="0" xfId="4" applyNumberFormat="1" applyFont="1" applyFill="1" applyBorder="1" applyAlignment="1">
      <alignment horizontal="center" vertical="center" wrapText="1"/>
    </xf>
    <xf numFmtId="164" fontId="4" fillId="0" borderId="0" xfId="3" applyNumberFormat="1" applyFont="1" applyFill="1" applyBorder="1" applyAlignment="1">
      <alignment horizontal="center" vertical="center" wrapText="1"/>
    </xf>
    <xf numFmtId="2" fontId="4" fillId="0" borderId="0" xfId="4" applyNumberFormat="1" applyFont="1" applyFill="1" applyBorder="1" applyAlignment="1">
      <alignment horizontal="center" vertical="center" wrapText="1"/>
    </xf>
    <xf numFmtId="165" fontId="4" fillId="0" borderId="0" xfId="4" applyNumberFormat="1" applyFont="1" applyFill="1" applyBorder="1" applyAlignment="1">
      <alignment horizontal="center" vertical="center" wrapText="1"/>
    </xf>
    <xf numFmtId="166" fontId="4" fillId="0" borderId="0" xfId="4" applyNumberFormat="1" applyFont="1" applyFill="1" applyBorder="1" applyAlignment="1">
      <alignment horizontal="center" vertical="center" wrapText="1"/>
    </xf>
    <xf numFmtId="14" fontId="4" fillId="2" borderId="3" xfId="1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/>
    </xf>
    <xf numFmtId="165" fontId="7" fillId="2" borderId="3" xfId="1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166" fontId="4" fillId="2" borderId="5" xfId="1" applyNumberFormat="1" applyFont="1" applyFill="1" applyBorder="1" applyAlignment="1">
      <alignment horizontal="center" vertical="center"/>
    </xf>
    <xf numFmtId="165" fontId="4" fillId="2" borderId="5" xfId="1" applyNumberFormat="1" applyFont="1" applyFill="1" applyBorder="1" applyAlignment="1">
      <alignment horizontal="center" vertical="center"/>
    </xf>
    <xf numFmtId="165" fontId="7" fillId="2" borderId="5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</cellXfs>
  <cellStyles count="5">
    <cellStyle name="Normal" xfId="0" builtinId="0"/>
    <cellStyle name="Normal_2003" xfId="2"/>
    <cellStyle name="Normal_2008" xfId="4"/>
    <cellStyle name="Normal_Sheet1" xfId="1"/>
    <cellStyle name="Normal_Sheet1_1" xfId="3"/>
  </cellStyles>
  <dxfs count="6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workbookViewId="0">
      <pane ySplit="1" topLeftCell="A2" activePane="bottomLeft" state="frozen"/>
      <selection pane="bottomLeft" sqref="A1:S1"/>
    </sheetView>
  </sheetViews>
  <sheetFormatPr defaultRowHeight="12"/>
  <cols>
    <col min="1" max="1" width="6.7109375" style="1" bestFit="1" customWidth="1"/>
    <col min="2" max="2" width="4.7109375" style="1" bestFit="1" customWidth="1"/>
    <col min="3" max="3" width="4.7109375" style="1" customWidth="1"/>
    <col min="4" max="4" width="6.28515625" style="1" bestFit="1" customWidth="1"/>
    <col min="5" max="5" width="5.7109375" style="1" bestFit="1" customWidth="1"/>
    <col min="6" max="6" width="4.7109375" style="1" bestFit="1" customWidth="1"/>
    <col min="7" max="7" width="4.85546875" style="1" bestFit="1" customWidth="1"/>
    <col min="8" max="8" width="4.7109375" style="1" bestFit="1" customWidth="1"/>
    <col min="9" max="9" width="5.7109375" style="5" bestFit="1" customWidth="1"/>
    <col min="10" max="10" width="7.5703125" style="1" bestFit="1" customWidth="1"/>
    <col min="11" max="11" width="5.7109375" style="1" bestFit="1" customWidth="1"/>
    <col min="12" max="12" width="4.7109375" style="1" bestFit="1" customWidth="1"/>
    <col min="13" max="13" width="4" style="1" bestFit="1" customWidth="1"/>
    <col min="14" max="14" width="5.7109375" style="1" bestFit="1" customWidth="1"/>
    <col min="15" max="15" width="4.85546875" style="1" bestFit="1" customWidth="1"/>
    <col min="16" max="16" width="4.7109375" style="1" bestFit="1" customWidth="1"/>
    <col min="17" max="17" width="5.28515625" style="4" bestFit="1" customWidth="1"/>
    <col min="18" max="18" width="5.7109375" style="1" bestFit="1" customWidth="1"/>
    <col min="19" max="19" width="4.85546875" style="1" bestFit="1" customWidth="1"/>
    <col min="20" max="16384" width="9.140625" style="1"/>
  </cols>
  <sheetData>
    <row r="1" spans="1:19" s="57" customFormat="1" ht="48">
      <c r="A1" s="24" t="s">
        <v>3</v>
      </c>
      <c r="B1" s="6" t="s">
        <v>4</v>
      </c>
      <c r="C1" s="25" t="s">
        <v>18</v>
      </c>
      <c r="D1" s="25" t="s">
        <v>9</v>
      </c>
      <c r="E1" s="26" t="s">
        <v>12</v>
      </c>
      <c r="F1" s="25" t="s">
        <v>10</v>
      </c>
      <c r="G1" s="6" t="s">
        <v>5</v>
      </c>
      <c r="H1" s="6" t="s">
        <v>6</v>
      </c>
      <c r="I1" s="8" t="s">
        <v>30</v>
      </c>
      <c r="J1" s="25" t="s">
        <v>31</v>
      </c>
      <c r="K1" s="58" t="s">
        <v>43</v>
      </c>
      <c r="L1" s="7" t="s">
        <v>11</v>
      </c>
      <c r="M1" s="25" t="s">
        <v>0</v>
      </c>
      <c r="N1" s="58" t="s">
        <v>41</v>
      </c>
      <c r="O1" s="25" t="s">
        <v>8</v>
      </c>
      <c r="P1" s="25" t="s">
        <v>32</v>
      </c>
      <c r="Q1" s="7" t="s">
        <v>33</v>
      </c>
      <c r="R1" s="59" t="s">
        <v>42</v>
      </c>
      <c r="S1" s="25" t="s">
        <v>7</v>
      </c>
    </row>
    <row r="2" spans="1:19">
      <c r="A2" s="27"/>
      <c r="B2" s="52" t="s">
        <v>2</v>
      </c>
      <c r="C2" s="6" t="s">
        <v>2</v>
      </c>
      <c r="D2" s="53" t="s">
        <v>15</v>
      </c>
      <c r="E2" s="52"/>
      <c r="F2" s="52" t="s">
        <v>2</v>
      </c>
      <c r="G2" s="52" t="s">
        <v>2</v>
      </c>
      <c r="H2" s="52" t="s">
        <v>2</v>
      </c>
      <c r="I2" s="54" t="s">
        <v>2</v>
      </c>
      <c r="J2" s="52" t="s">
        <v>2</v>
      </c>
      <c r="K2" s="52" t="s">
        <v>2</v>
      </c>
      <c r="L2" s="55" t="s">
        <v>2</v>
      </c>
      <c r="M2" s="53"/>
      <c r="N2" s="52" t="s">
        <v>2</v>
      </c>
      <c r="O2" s="52" t="s">
        <v>2</v>
      </c>
      <c r="P2" s="52" t="s">
        <v>2</v>
      </c>
      <c r="Q2" s="56" t="s">
        <v>34</v>
      </c>
      <c r="R2" s="53" t="s">
        <v>16</v>
      </c>
      <c r="S2" s="52" t="s">
        <v>1</v>
      </c>
    </row>
    <row r="3" spans="1:19">
      <c r="A3" s="19">
        <v>39596</v>
      </c>
      <c r="B3" s="20">
        <v>70</v>
      </c>
      <c r="C3" s="21">
        <v>108.9</v>
      </c>
      <c r="D3" s="45">
        <v>1025</v>
      </c>
      <c r="E3" s="20"/>
      <c r="F3" s="2">
        <f>(2.497*B3)+(4.118*H3)</f>
        <v>351.86400000000003</v>
      </c>
      <c r="G3" s="22">
        <v>0.28100000000000003</v>
      </c>
      <c r="H3" s="20">
        <v>43</v>
      </c>
      <c r="I3" s="22">
        <v>1.2500000000000001E-2</v>
      </c>
      <c r="J3" s="18">
        <v>3.39</v>
      </c>
      <c r="K3" s="18">
        <v>1.7999999999999999E-2</v>
      </c>
      <c r="L3" s="21"/>
      <c r="M3" s="18">
        <v>7.57</v>
      </c>
      <c r="N3" s="22">
        <v>2.5000000000000001E-2</v>
      </c>
      <c r="O3" s="21">
        <v>55.2</v>
      </c>
      <c r="P3" s="21">
        <v>26.12</v>
      </c>
      <c r="Q3" s="21"/>
      <c r="R3" s="22"/>
      <c r="S3" s="22">
        <v>5.8000000000000003E-2</v>
      </c>
    </row>
    <row r="4" spans="1:19">
      <c r="A4" s="19">
        <v>39610</v>
      </c>
      <c r="B4" s="20"/>
      <c r="C4" s="21">
        <v>34.51</v>
      </c>
      <c r="D4" s="45">
        <v>411</v>
      </c>
      <c r="E4" s="20">
        <v>545</v>
      </c>
      <c r="F4" s="20"/>
      <c r="G4" s="22"/>
      <c r="H4" s="20"/>
      <c r="I4" s="22">
        <v>0.155</v>
      </c>
      <c r="J4" s="18">
        <v>1.1100000000000001</v>
      </c>
      <c r="K4" s="18">
        <v>7.3999999999999996E-2</v>
      </c>
      <c r="L4" s="21"/>
      <c r="M4" s="18">
        <v>7.51</v>
      </c>
      <c r="N4" s="22"/>
      <c r="O4" s="21"/>
      <c r="P4" s="21">
        <v>10.63</v>
      </c>
      <c r="Q4" s="21"/>
      <c r="R4" s="22"/>
      <c r="S4" s="22"/>
    </row>
    <row r="5" spans="1:19">
      <c r="A5" s="19">
        <v>39623</v>
      </c>
      <c r="B5" s="20"/>
      <c r="C5" s="21"/>
      <c r="D5" s="45"/>
      <c r="E5" s="20">
        <v>390</v>
      </c>
      <c r="F5" s="20"/>
      <c r="G5" s="22"/>
      <c r="H5" s="20"/>
      <c r="I5" s="22"/>
      <c r="J5" s="18"/>
      <c r="K5" s="18"/>
      <c r="L5" s="21"/>
      <c r="M5" s="18"/>
      <c r="N5" s="22"/>
      <c r="O5" s="21"/>
      <c r="P5" s="21"/>
      <c r="Q5" s="21"/>
      <c r="R5" s="22"/>
      <c r="S5" s="22"/>
    </row>
    <row r="6" spans="1:19">
      <c r="A6" s="19">
        <v>39644</v>
      </c>
      <c r="B6" s="20">
        <v>46</v>
      </c>
      <c r="C6" s="21">
        <v>60.89</v>
      </c>
      <c r="D6" s="45">
        <v>651</v>
      </c>
      <c r="E6" s="20">
        <v>197</v>
      </c>
      <c r="F6" s="2">
        <f>(2.497*B6)+(4.118*H6)</f>
        <v>242.52</v>
      </c>
      <c r="G6" s="22">
        <v>1.08</v>
      </c>
      <c r="H6" s="20">
        <v>31</v>
      </c>
      <c r="I6" s="22">
        <v>1.2500000000000001E-2</v>
      </c>
      <c r="J6" s="18">
        <v>1.17</v>
      </c>
      <c r="K6" s="18">
        <v>0.03</v>
      </c>
      <c r="L6" s="21"/>
      <c r="M6" s="18">
        <v>7.41</v>
      </c>
      <c r="N6" s="22">
        <v>9.9000000000000005E-2</v>
      </c>
      <c r="O6" s="21">
        <v>28.6</v>
      </c>
      <c r="P6" s="21">
        <v>13.94</v>
      </c>
      <c r="Q6" s="21"/>
      <c r="R6" s="22"/>
      <c r="S6" s="22">
        <v>7.0999999999999994E-2</v>
      </c>
    </row>
    <row r="7" spans="1:19">
      <c r="A7" s="19">
        <v>39687</v>
      </c>
      <c r="B7" s="20">
        <v>75</v>
      </c>
      <c r="C7" s="21">
        <v>99.72</v>
      </c>
      <c r="D7" s="45">
        <v>1022</v>
      </c>
      <c r="E7" s="20">
        <v>219</v>
      </c>
      <c r="F7" s="2">
        <f>(2.497*B7)+(4.118*H7)</f>
        <v>372.58499999999998</v>
      </c>
      <c r="G7" s="22">
        <v>0.35899999999999999</v>
      </c>
      <c r="H7" s="20">
        <v>45</v>
      </c>
      <c r="I7" s="22">
        <v>1.2500000000000001E-2</v>
      </c>
      <c r="J7" s="18">
        <v>3.7149999999999999</v>
      </c>
      <c r="K7" s="18">
        <v>1.9E-2</v>
      </c>
      <c r="L7" s="21"/>
      <c r="M7" s="18">
        <v>7.56</v>
      </c>
      <c r="N7" s="22">
        <v>2.5000000000000001E-2</v>
      </c>
      <c r="O7" s="21">
        <v>55</v>
      </c>
      <c r="P7" s="21">
        <v>24.46</v>
      </c>
      <c r="Q7" s="21"/>
      <c r="R7" s="22"/>
      <c r="S7" s="22">
        <v>3.1E-2</v>
      </c>
    </row>
    <row r="8" spans="1:19">
      <c r="A8" s="19">
        <v>39743</v>
      </c>
      <c r="B8" s="20">
        <v>93</v>
      </c>
      <c r="C8" s="21">
        <v>92.09</v>
      </c>
      <c r="D8" s="45">
        <v>1005</v>
      </c>
      <c r="E8" s="20">
        <v>40</v>
      </c>
      <c r="F8" s="2">
        <f>(2.497*B8)+(4.118*H8)</f>
        <v>405.17700000000002</v>
      </c>
      <c r="G8" s="22">
        <v>0.161</v>
      </c>
      <c r="H8" s="20">
        <v>42</v>
      </c>
      <c r="I8" s="22">
        <v>1.2500000000000001E-2</v>
      </c>
      <c r="J8" s="18">
        <v>4.2649999999999997</v>
      </c>
      <c r="K8" s="18">
        <v>0.02</v>
      </c>
      <c r="L8" s="21"/>
      <c r="M8" s="18">
        <v>7.22</v>
      </c>
      <c r="N8" s="22">
        <v>2.5000000000000001E-2</v>
      </c>
      <c r="O8" s="21">
        <v>48.1</v>
      </c>
      <c r="P8" s="21">
        <v>25.51</v>
      </c>
      <c r="Q8" s="21"/>
      <c r="R8" s="22"/>
      <c r="S8" s="22">
        <v>0.08</v>
      </c>
    </row>
    <row r="9" spans="1:19">
      <c r="A9" s="19">
        <v>39777</v>
      </c>
      <c r="B9" s="20">
        <v>83</v>
      </c>
      <c r="C9" s="21">
        <v>113.1</v>
      </c>
      <c r="D9" s="45">
        <v>1055</v>
      </c>
      <c r="E9" s="20">
        <v>51</v>
      </c>
      <c r="F9" s="2">
        <f>(2.497*B9)+(4.118*H9)</f>
        <v>380.20699999999999</v>
      </c>
      <c r="G9" s="22">
        <v>0.13400000000000001</v>
      </c>
      <c r="H9" s="20">
        <v>42</v>
      </c>
      <c r="I9" s="22">
        <v>1.2500000000000001E-2</v>
      </c>
      <c r="J9" s="18">
        <v>4.3639999999999999</v>
      </c>
      <c r="K9" s="18">
        <v>5.0000000000000001E-3</v>
      </c>
      <c r="L9" s="21"/>
      <c r="M9" s="18">
        <v>7.67</v>
      </c>
      <c r="N9" s="22">
        <v>2.5000000000000001E-2</v>
      </c>
      <c r="O9" s="21">
        <v>61.5</v>
      </c>
      <c r="P9" s="21">
        <v>26.47</v>
      </c>
      <c r="Q9" s="21"/>
      <c r="R9" s="22"/>
      <c r="S9" s="22">
        <v>0.13</v>
      </c>
    </row>
    <row r="10" spans="1:19">
      <c r="A10" s="19">
        <v>39811</v>
      </c>
      <c r="B10" s="20">
        <v>74</v>
      </c>
      <c r="C10" s="21">
        <v>427.2</v>
      </c>
      <c r="D10" s="45">
        <v>2042</v>
      </c>
      <c r="E10" s="20">
        <v>66</v>
      </c>
      <c r="F10" s="2">
        <f>(2.497*B10)+(4.118*H10)</f>
        <v>337.14400000000001</v>
      </c>
      <c r="G10" s="22">
        <v>0.32100000000000001</v>
      </c>
      <c r="H10" s="20">
        <v>37</v>
      </c>
      <c r="I10" s="22">
        <v>5.5E-2</v>
      </c>
      <c r="J10" s="18">
        <v>3.2629999999999999</v>
      </c>
      <c r="K10" s="3"/>
      <c r="L10" s="4"/>
      <c r="M10" s="18">
        <v>7.49</v>
      </c>
      <c r="N10" s="22"/>
      <c r="O10" s="21">
        <v>266</v>
      </c>
      <c r="P10" s="21">
        <v>29.1</v>
      </c>
      <c r="Q10" s="21"/>
      <c r="R10" s="22"/>
      <c r="S10" s="22"/>
    </row>
    <row r="11" spans="1:19">
      <c r="A11" s="19">
        <v>39842</v>
      </c>
      <c r="B11" s="20">
        <v>87</v>
      </c>
      <c r="C11" s="21">
        <v>105.5</v>
      </c>
      <c r="D11" s="45"/>
      <c r="E11" s="20">
        <v>1</v>
      </c>
      <c r="F11" s="2">
        <v>403</v>
      </c>
      <c r="G11" s="22">
        <v>8.5999999999999993E-2</v>
      </c>
      <c r="H11" s="20">
        <v>45</v>
      </c>
      <c r="I11" s="22"/>
      <c r="J11" s="18">
        <v>5.98</v>
      </c>
      <c r="K11" s="3"/>
      <c r="L11" s="4"/>
      <c r="M11" s="18"/>
      <c r="N11" s="22">
        <v>2.5000000000000001E-2</v>
      </c>
      <c r="O11" s="21">
        <v>56.9</v>
      </c>
      <c r="P11" s="21">
        <v>29.2</v>
      </c>
      <c r="Q11" s="21"/>
      <c r="R11" s="22"/>
      <c r="S11" s="22"/>
    </row>
    <row r="12" spans="1:19">
      <c r="A12" s="19">
        <v>39861</v>
      </c>
      <c r="B12" s="20">
        <v>85</v>
      </c>
      <c r="C12" s="21">
        <v>159.80000000000001</v>
      </c>
      <c r="D12" s="45">
        <v>1262</v>
      </c>
      <c r="E12" s="20">
        <v>52</v>
      </c>
      <c r="F12" s="2">
        <v>389</v>
      </c>
      <c r="G12" s="22">
        <v>0.13400000000000001</v>
      </c>
      <c r="H12" s="20">
        <v>43</v>
      </c>
      <c r="I12" s="22">
        <v>1.2500000000000001E-2</v>
      </c>
      <c r="J12" s="18">
        <v>4.7839999999999998</v>
      </c>
      <c r="K12" s="3">
        <v>1.6E-2</v>
      </c>
      <c r="L12" s="4"/>
      <c r="M12" s="18">
        <v>7.34</v>
      </c>
      <c r="N12" s="22">
        <v>0.05</v>
      </c>
      <c r="O12" s="21">
        <v>90.9</v>
      </c>
      <c r="P12" s="21">
        <v>28.11</v>
      </c>
      <c r="Q12" s="21"/>
      <c r="R12" s="22"/>
      <c r="S12" s="22">
        <v>0.05</v>
      </c>
    </row>
    <row r="13" spans="1:19">
      <c r="A13" s="19">
        <v>39889</v>
      </c>
      <c r="B13" s="20">
        <v>70</v>
      </c>
      <c r="C13" s="21">
        <v>118.2</v>
      </c>
      <c r="D13" s="45">
        <v>876</v>
      </c>
      <c r="E13" s="20">
        <v>6</v>
      </c>
      <c r="F13" s="2">
        <f t="shared" ref="F13:F18" si="0">(2.497*B13)+(4.118*H13)</f>
        <v>323.03800000000001</v>
      </c>
      <c r="G13" s="22">
        <v>0.19700000000000001</v>
      </c>
      <c r="H13" s="20">
        <v>36</v>
      </c>
      <c r="I13" s="22">
        <v>1.2500000000000001E-2</v>
      </c>
      <c r="J13" s="18">
        <v>3.62</v>
      </c>
      <c r="K13" s="3"/>
      <c r="L13" s="4"/>
      <c r="M13" s="18">
        <v>7.78</v>
      </c>
      <c r="N13" s="22"/>
      <c r="O13" s="21">
        <v>50.3</v>
      </c>
      <c r="P13" s="21">
        <v>24.8</v>
      </c>
      <c r="Q13" s="21"/>
      <c r="R13" s="22"/>
      <c r="S13" s="22">
        <v>0.32</v>
      </c>
    </row>
    <row r="14" spans="1:19">
      <c r="A14" s="19">
        <v>39912</v>
      </c>
      <c r="B14" s="20">
        <v>68.5</v>
      </c>
      <c r="C14" s="21">
        <v>64.099999999999994</v>
      </c>
      <c r="D14" s="45">
        <v>787</v>
      </c>
      <c r="E14" s="20">
        <v>25</v>
      </c>
      <c r="F14" s="2">
        <f t="shared" si="0"/>
        <v>325.88130000000001</v>
      </c>
      <c r="G14" s="22">
        <v>9.3799999999999994E-2</v>
      </c>
      <c r="H14" s="20">
        <v>37.6</v>
      </c>
      <c r="I14" s="22">
        <v>1.2500000000000001E-2</v>
      </c>
      <c r="J14" s="18">
        <v>3.61</v>
      </c>
      <c r="K14" s="3">
        <v>5.0000000000000001E-3</v>
      </c>
      <c r="L14" s="4"/>
      <c r="M14" s="18">
        <v>7.64</v>
      </c>
      <c r="N14" s="22">
        <v>7.2300000000000003E-3</v>
      </c>
      <c r="O14" s="21">
        <v>32.700000000000003</v>
      </c>
      <c r="P14" s="21">
        <v>23.6</v>
      </c>
      <c r="Q14" s="21"/>
      <c r="R14" s="22"/>
      <c r="S14" s="22">
        <v>3.6999999999999998E-2</v>
      </c>
    </row>
    <row r="15" spans="1:19">
      <c r="A15" s="19">
        <v>39965</v>
      </c>
      <c r="B15" s="20">
        <v>92.9</v>
      </c>
      <c r="C15" s="21">
        <v>137</v>
      </c>
      <c r="D15" s="45">
        <v>1090</v>
      </c>
      <c r="E15" s="20">
        <v>75</v>
      </c>
      <c r="F15" s="2">
        <f t="shared" si="0"/>
        <v>429.63530000000003</v>
      </c>
      <c r="G15" s="22">
        <v>0.45400000000000001</v>
      </c>
      <c r="H15" s="20">
        <v>48</v>
      </c>
      <c r="I15" s="22">
        <v>1.2500000000000001E-2</v>
      </c>
      <c r="J15" s="18">
        <v>4.47</v>
      </c>
      <c r="K15" s="3">
        <v>2.2800000000000001E-2</v>
      </c>
      <c r="L15" s="4"/>
      <c r="M15" s="18">
        <v>7.6</v>
      </c>
      <c r="N15" s="22">
        <v>3.7199999999999997E-2</v>
      </c>
      <c r="O15" s="21">
        <v>69.7</v>
      </c>
      <c r="P15" s="21">
        <v>26.4</v>
      </c>
      <c r="Q15" s="21"/>
      <c r="R15" s="22"/>
      <c r="S15" s="22"/>
    </row>
    <row r="16" spans="1:19">
      <c r="A16" s="19">
        <v>39980</v>
      </c>
      <c r="B16" s="20">
        <v>90.4</v>
      </c>
      <c r="C16" s="21">
        <v>116</v>
      </c>
      <c r="D16" s="45">
        <v>1030</v>
      </c>
      <c r="E16" s="20">
        <v>170</v>
      </c>
      <c r="F16" s="2">
        <f t="shared" si="0"/>
        <v>415.15680000000003</v>
      </c>
      <c r="G16" s="22">
        <v>0.74199999999999999</v>
      </c>
      <c r="H16" s="20">
        <v>46</v>
      </c>
      <c r="I16" s="22">
        <v>1.2500000000000001E-2</v>
      </c>
      <c r="J16" s="18">
        <v>4.49</v>
      </c>
      <c r="K16" s="3">
        <v>2.76E-2</v>
      </c>
      <c r="L16" s="4">
        <v>7.8</v>
      </c>
      <c r="M16" s="18">
        <v>7.51</v>
      </c>
      <c r="N16" s="22">
        <v>4.9200000000000001E-2</v>
      </c>
      <c r="O16" s="21">
        <v>58.9</v>
      </c>
      <c r="P16" s="21">
        <v>25.1</v>
      </c>
      <c r="Q16" s="21"/>
      <c r="R16" s="22"/>
      <c r="S16" s="22">
        <v>6.8000000000000005E-2</v>
      </c>
    </row>
    <row r="17" spans="1:19">
      <c r="A17" s="19">
        <v>40002</v>
      </c>
      <c r="B17" s="20">
        <v>95</v>
      </c>
      <c r="C17" s="21">
        <v>113</v>
      </c>
      <c r="D17" s="45">
        <v>1050</v>
      </c>
      <c r="E17" s="20">
        <v>170</v>
      </c>
      <c r="F17" s="2">
        <f t="shared" si="0"/>
        <v>436.52620000000002</v>
      </c>
      <c r="G17" s="22">
        <v>0.307</v>
      </c>
      <c r="H17" s="20">
        <v>48.4</v>
      </c>
      <c r="I17" s="22">
        <v>0.1</v>
      </c>
      <c r="J17" s="18">
        <v>4.62</v>
      </c>
      <c r="K17" s="3">
        <v>2.18E-2</v>
      </c>
      <c r="L17" s="4">
        <v>8.3000000000000007</v>
      </c>
      <c r="M17" s="18">
        <v>7.59</v>
      </c>
      <c r="N17" s="22">
        <v>2.5899999999999999E-2</v>
      </c>
      <c r="O17" s="21">
        <v>54.8</v>
      </c>
      <c r="P17" s="21">
        <v>25.6</v>
      </c>
      <c r="Q17" s="21"/>
      <c r="R17" s="22"/>
      <c r="S17" s="22">
        <v>6.9000000000000006E-2</v>
      </c>
    </row>
    <row r="18" spans="1:19">
      <c r="A18" s="19">
        <v>40029</v>
      </c>
      <c r="B18" s="20">
        <v>71.099999999999994</v>
      </c>
      <c r="C18" s="21">
        <v>112</v>
      </c>
      <c r="D18" s="45">
        <v>1040</v>
      </c>
      <c r="E18" s="20">
        <v>35</v>
      </c>
      <c r="F18" s="2">
        <f t="shared" si="0"/>
        <v>361.1995</v>
      </c>
      <c r="G18" s="22">
        <v>0.1</v>
      </c>
      <c r="H18" s="20">
        <v>44.6</v>
      </c>
      <c r="I18" s="22">
        <v>1.2500000000000001E-2</v>
      </c>
      <c r="J18" s="18">
        <v>4.57</v>
      </c>
      <c r="K18" s="3">
        <v>1.11E-2</v>
      </c>
      <c r="L18" s="4">
        <v>8.4</v>
      </c>
      <c r="M18" s="18">
        <v>7.62</v>
      </c>
      <c r="N18" s="22"/>
      <c r="O18" s="21">
        <v>57.6</v>
      </c>
      <c r="P18" s="21">
        <v>25.4</v>
      </c>
      <c r="Q18" s="21"/>
      <c r="R18" s="22"/>
      <c r="S18" s="22">
        <v>8.2000000000000003E-2</v>
      </c>
    </row>
    <row r="19" spans="1:19">
      <c r="A19" s="19">
        <v>40065</v>
      </c>
      <c r="B19" s="20"/>
      <c r="C19" s="21">
        <v>101</v>
      </c>
      <c r="D19" s="45">
        <v>1000</v>
      </c>
      <c r="E19" s="20">
        <v>50</v>
      </c>
      <c r="F19" s="2"/>
      <c r="G19" s="22">
        <v>0.16200000000000001</v>
      </c>
      <c r="H19" s="20"/>
      <c r="I19" s="22">
        <v>1.2500000000000001E-2</v>
      </c>
      <c r="J19" s="18">
        <v>5.0199999999999996</v>
      </c>
      <c r="K19" s="3">
        <v>1.0999999999999999E-2</v>
      </c>
      <c r="L19" s="4">
        <v>8</v>
      </c>
      <c r="M19" s="18">
        <v>7.52</v>
      </c>
      <c r="N19" s="22">
        <v>2.92E-2</v>
      </c>
      <c r="O19" s="21">
        <v>48.7</v>
      </c>
      <c r="P19" s="21">
        <v>26.2</v>
      </c>
      <c r="Q19" s="21"/>
      <c r="R19" s="22"/>
      <c r="S19" s="22">
        <v>0.01</v>
      </c>
    </row>
    <row r="20" spans="1:19">
      <c r="A20" s="19">
        <v>40114</v>
      </c>
      <c r="B20" s="20"/>
      <c r="C20" s="21">
        <v>108</v>
      </c>
      <c r="D20" s="45">
        <v>1020</v>
      </c>
      <c r="E20" s="20">
        <v>12</v>
      </c>
      <c r="F20" s="2"/>
      <c r="G20" s="22">
        <v>0.17699999999999999</v>
      </c>
      <c r="H20" s="20"/>
      <c r="I20" s="22">
        <v>1.2500000000000001E-2</v>
      </c>
      <c r="J20" s="18">
        <v>4.57</v>
      </c>
      <c r="K20" s="3"/>
      <c r="L20" s="4">
        <v>7.5</v>
      </c>
      <c r="M20" s="18">
        <v>7.49</v>
      </c>
      <c r="N20" s="22">
        <v>1.2500000000000001E-2</v>
      </c>
      <c r="O20" s="21">
        <v>56.3</v>
      </c>
      <c r="P20" s="21">
        <v>25.6</v>
      </c>
      <c r="Q20" s="21"/>
      <c r="R20" s="22">
        <v>1.2500000000000001E-2</v>
      </c>
      <c r="S20" s="22">
        <v>4.2000000000000003E-2</v>
      </c>
    </row>
    <row r="21" spans="1:19">
      <c r="A21" s="19">
        <v>40141</v>
      </c>
      <c r="B21" s="20"/>
      <c r="C21" s="21">
        <v>116</v>
      </c>
      <c r="D21" s="45">
        <v>1050</v>
      </c>
      <c r="E21" s="20">
        <v>20</v>
      </c>
      <c r="F21" s="2"/>
      <c r="G21" s="22">
        <v>0.157</v>
      </c>
      <c r="H21" s="20"/>
      <c r="I21" s="22">
        <v>1.2500000000000001E-2</v>
      </c>
      <c r="J21" s="18">
        <v>4.99</v>
      </c>
      <c r="K21" s="3">
        <v>1.6799999999999999E-2</v>
      </c>
      <c r="L21" s="4">
        <v>9</v>
      </c>
      <c r="M21" s="18">
        <v>7.64</v>
      </c>
      <c r="N21" s="22">
        <v>1.2500000000000001E-2</v>
      </c>
      <c r="O21" s="21">
        <v>58.8</v>
      </c>
      <c r="P21" s="21">
        <v>27.7</v>
      </c>
      <c r="Q21" s="21"/>
      <c r="R21" s="22">
        <v>1.2500000000000001E-2</v>
      </c>
      <c r="S21" s="22">
        <v>6.7000000000000004E-2</v>
      </c>
    </row>
    <row r="22" spans="1:19">
      <c r="A22" s="19">
        <v>40184</v>
      </c>
      <c r="B22" s="20">
        <v>94.1</v>
      </c>
      <c r="C22" s="21">
        <v>114</v>
      </c>
      <c r="D22" s="45">
        <v>1100</v>
      </c>
      <c r="E22" s="20">
        <v>210</v>
      </c>
      <c r="F22" s="2"/>
      <c r="G22" s="22">
        <v>8.9099999999999999E-2</v>
      </c>
      <c r="H22" s="20"/>
      <c r="I22" s="22" t="s">
        <v>25</v>
      </c>
      <c r="J22" s="18">
        <v>5.03</v>
      </c>
      <c r="K22" s="3">
        <v>1.8700000000000001E-2</v>
      </c>
      <c r="L22" s="4">
        <v>10.5</v>
      </c>
      <c r="M22" s="18">
        <v>7.72</v>
      </c>
      <c r="N22" s="22" t="s">
        <v>19</v>
      </c>
      <c r="O22" s="21">
        <v>60.6</v>
      </c>
      <c r="P22" s="21">
        <v>26.5</v>
      </c>
      <c r="Q22" s="21"/>
      <c r="R22" s="22">
        <v>1.21E-2</v>
      </c>
      <c r="S22" s="22"/>
    </row>
    <row r="23" spans="1:19">
      <c r="A23" s="19">
        <v>40205</v>
      </c>
      <c r="B23" s="20"/>
      <c r="C23" s="21">
        <v>188</v>
      </c>
      <c r="D23" s="45">
        <v>1400</v>
      </c>
      <c r="E23" s="20">
        <v>18</v>
      </c>
      <c r="F23" s="2"/>
      <c r="G23" s="22">
        <v>8.5000000000000006E-2</v>
      </c>
      <c r="H23" s="20">
        <v>46.3</v>
      </c>
      <c r="I23" s="22" t="s">
        <v>25</v>
      </c>
      <c r="J23" s="18">
        <v>4.8499999999999996</v>
      </c>
      <c r="K23" s="3"/>
      <c r="L23" s="4">
        <v>11.1</v>
      </c>
      <c r="M23" s="18">
        <v>7.7</v>
      </c>
      <c r="N23" s="22" t="s">
        <v>24</v>
      </c>
      <c r="O23" s="21">
        <v>107</v>
      </c>
      <c r="P23" s="21">
        <v>29.2</v>
      </c>
      <c r="Q23" s="21"/>
      <c r="R23" s="22">
        <v>1.9E-2</v>
      </c>
      <c r="S23" s="22"/>
    </row>
    <row r="24" spans="1:19">
      <c r="A24" s="19">
        <v>40226</v>
      </c>
      <c r="B24" s="20"/>
      <c r="C24" s="21">
        <v>275</v>
      </c>
      <c r="D24" s="45">
        <v>1640</v>
      </c>
      <c r="E24" s="20">
        <v>5</v>
      </c>
      <c r="F24" s="2"/>
      <c r="G24" s="22">
        <v>0.11600000000000001</v>
      </c>
      <c r="H24" s="20">
        <v>48.7</v>
      </c>
      <c r="I24" s="22" t="s">
        <v>25</v>
      </c>
      <c r="J24" s="18">
        <v>5.0199999999999996</v>
      </c>
      <c r="K24" s="3">
        <v>1.37E-2</v>
      </c>
      <c r="L24" s="4">
        <v>11.1</v>
      </c>
      <c r="M24" s="18">
        <v>7.63</v>
      </c>
      <c r="N24" s="22" t="s">
        <v>28</v>
      </c>
      <c r="O24" s="21">
        <v>173</v>
      </c>
      <c r="P24" s="21">
        <v>29.7</v>
      </c>
      <c r="Q24" s="21"/>
      <c r="R24" s="22">
        <v>1.83E-2</v>
      </c>
      <c r="S24" s="22" t="s">
        <v>22</v>
      </c>
    </row>
    <row r="25" spans="1:19">
      <c r="A25" s="19">
        <v>40253</v>
      </c>
      <c r="B25" s="20">
        <v>82.1</v>
      </c>
      <c r="C25" s="21">
        <v>137</v>
      </c>
      <c r="D25" s="45">
        <v>1060</v>
      </c>
      <c r="E25" s="20" t="s">
        <v>17</v>
      </c>
      <c r="F25" s="2">
        <f>(2.497*B25)+(4.118*H25)</f>
        <v>376.72429999999997</v>
      </c>
      <c r="G25" s="22">
        <v>0.14899999999999999</v>
      </c>
      <c r="H25" s="20">
        <v>41.7</v>
      </c>
      <c r="I25" s="22" t="s">
        <v>25</v>
      </c>
      <c r="J25" s="18">
        <v>3.5</v>
      </c>
      <c r="K25" s="3">
        <v>1.4200000000000001E-2</v>
      </c>
      <c r="L25" s="4">
        <v>10.3</v>
      </c>
      <c r="M25" s="18">
        <v>7.64</v>
      </c>
      <c r="N25" s="22"/>
      <c r="O25" s="21">
        <v>76.5</v>
      </c>
      <c r="P25" s="21">
        <v>23.9</v>
      </c>
      <c r="Q25" s="21"/>
      <c r="R25" s="22" t="s">
        <v>23</v>
      </c>
      <c r="S25" s="22"/>
    </row>
    <row r="26" spans="1:19">
      <c r="A26" s="19">
        <v>40283</v>
      </c>
      <c r="B26" s="20">
        <v>94</v>
      </c>
      <c r="C26" s="21">
        <v>131</v>
      </c>
      <c r="D26" s="45">
        <v>1090</v>
      </c>
      <c r="E26" s="20">
        <v>230</v>
      </c>
      <c r="F26" s="2">
        <f>(2.497*B26)+(4.118*H26)</f>
        <v>439.7944</v>
      </c>
      <c r="G26" s="22">
        <v>0.11700000000000001</v>
      </c>
      <c r="H26" s="20">
        <v>49.8</v>
      </c>
      <c r="I26" s="22" t="s">
        <v>25</v>
      </c>
      <c r="J26" s="18">
        <v>4.0199999999999996</v>
      </c>
      <c r="K26" s="3">
        <v>1.1299999999999999E-2</v>
      </c>
      <c r="L26" s="4">
        <v>11.8</v>
      </c>
      <c r="M26" s="18">
        <v>7.8</v>
      </c>
      <c r="N26" s="22" t="s">
        <v>20</v>
      </c>
      <c r="O26" s="21">
        <v>68.599999999999994</v>
      </c>
      <c r="P26" s="21">
        <v>26.3</v>
      </c>
      <c r="Q26" s="21"/>
      <c r="R26" s="22" t="s">
        <v>23</v>
      </c>
      <c r="S26" s="22">
        <v>0.27900000000000003</v>
      </c>
    </row>
    <row r="27" spans="1:19">
      <c r="A27" s="19">
        <v>40330</v>
      </c>
      <c r="B27" s="20">
        <v>93</v>
      </c>
      <c r="C27" s="21">
        <v>121</v>
      </c>
      <c r="D27" s="45">
        <v>1040</v>
      </c>
      <c r="E27" s="20">
        <v>440</v>
      </c>
      <c r="F27" s="2">
        <f>(2.497*B27)+(4.118*H27)</f>
        <v>434.00300000000004</v>
      </c>
      <c r="G27" s="22">
        <v>0.88600000000000001</v>
      </c>
      <c r="H27" s="20">
        <v>49</v>
      </c>
      <c r="I27" s="22">
        <v>2.1499999999999998E-2</v>
      </c>
      <c r="J27" s="18">
        <v>4.2</v>
      </c>
      <c r="K27" s="3">
        <v>2.0799999999999999E-2</v>
      </c>
      <c r="L27" s="4">
        <v>7.6</v>
      </c>
      <c r="M27" s="18">
        <v>7.57</v>
      </c>
      <c r="N27" s="22" t="s">
        <v>20</v>
      </c>
      <c r="O27" s="21">
        <v>55.1</v>
      </c>
      <c r="P27" s="21">
        <v>25.7</v>
      </c>
      <c r="Q27" s="21"/>
      <c r="R27" s="22">
        <v>4.0899999999999999E-2</v>
      </c>
      <c r="S27" s="22" t="s">
        <v>21</v>
      </c>
    </row>
    <row r="28" spans="1:19">
      <c r="A28" s="19">
        <v>40385</v>
      </c>
      <c r="B28" s="20">
        <v>32.299999999999997</v>
      </c>
      <c r="C28" s="21">
        <v>53.7</v>
      </c>
      <c r="D28" s="45">
        <v>447</v>
      </c>
      <c r="E28" s="20">
        <v>220</v>
      </c>
      <c r="F28" s="2"/>
      <c r="G28" s="22">
        <v>0.82499999999999996</v>
      </c>
      <c r="H28" s="20"/>
      <c r="I28" s="22">
        <v>5.4800000000000001E-2</v>
      </c>
      <c r="J28" s="18">
        <v>0.79900000000000004</v>
      </c>
      <c r="K28" s="3">
        <v>7.2599999999999998E-2</v>
      </c>
      <c r="L28" s="4">
        <v>6.9</v>
      </c>
      <c r="M28" s="18">
        <v>7.61</v>
      </c>
      <c r="N28" s="22" t="s">
        <v>20</v>
      </c>
      <c r="O28" s="21">
        <v>24.5</v>
      </c>
      <c r="P28" s="21">
        <v>7.38</v>
      </c>
      <c r="Q28" s="21"/>
      <c r="R28" s="22">
        <v>0.124</v>
      </c>
      <c r="S28" s="22" t="s">
        <v>21</v>
      </c>
    </row>
    <row r="29" spans="1:19">
      <c r="A29" s="19">
        <v>40431</v>
      </c>
      <c r="B29" s="20">
        <v>78</v>
      </c>
      <c r="C29" s="21">
        <v>109</v>
      </c>
      <c r="D29" s="45">
        <v>958</v>
      </c>
      <c r="E29" s="20">
        <v>90</v>
      </c>
      <c r="F29" s="2"/>
      <c r="G29" s="22"/>
      <c r="H29" s="20"/>
      <c r="I29" s="22">
        <v>6.4399999999999999E-2</v>
      </c>
      <c r="J29" s="18">
        <v>3.46</v>
      </c>
      <c r="K29" s="3">
        <v>1.9099999999999999E-2</v>
      </c>
      <c r="L29" s="4">
        <v>8.5</v>
      </c>
      <c r="M29" s="18">
        <v>8.07</v>
      </c>
      <c r="N29" s="22" t="s">
        <v>20</v>
      </c>
      <c r="O29" s="21">
        <v>58.6</v>
      </c>
      <c r="P29" s="21">
        <v>22.5</v>
      </c>
      <c r="Q29" s="21"/>
      <c r="R29" s="22">
        <v>1.83E-2</v>
      </c>
      <c r="S29" s="22" t="s">
        <v>21</v>
      </c>
    </row>
    <row r="30" spans="1:19">
      <c r="A30" s="19">
        <v>40470</v>
      </c>
      <c r="B30" s="20">
        <v>90.2</v>
      </c>
      <c r="C30" s="21">
        <v>136</v>
      </c>
      <c r="D30" s="45">
        <v>1150</v>
      </c>
      <c r="E30" s="20">
        <v>166</v>
      </c>
      <c r="F30" s="2">
        <f>(2.497*B30)+(4.118*H30)</f>
        <v>421.24620000000004</v>
      </c>
      <c r="G30" s="22"/>
      <c r="H30" s="20">
        <v>47.6</v>
      </c>
      <c r="I30" s="22" t="s">
        <v>25</v>
      </c>
      <c r="J30" s="18">
        <v>4.3</v>
      </c>
      <c r="K30" s="3">
        <v>6.0000000000000001E-3</v>
      </c>
      <c r="L30" s="4">
        <v>11.9</v>
      </c>
      <c r="M30" s="18">
        <v>7.46</v>
      </c>
      <c r="N30" s="22" t="s">
        <v>20</v>
      </c>
      <c r="O30" s="21">
        <v>68.5</v>
      </c>
      <c r="P30" s="21">
        <v>26.4</v>
      </c>
      <c r="Q30" s="21"/>
      <c r="R30" s="22">
        <v>2.4299999999999999E-2</v>
      </c>
      <c r="S30" s="22" t="s">
        <v>21</v>
      </c>
    </row>
    <row r="31" spans="1:19">
      <c r="A31" s="19">
        <v>40498</v>
      </c>
      <c r="B31" s="20">
        <v>85.2</v>
      </c>
      <c r="C31" s="21">
        <v>109</v>
      </c>
      <c r="D31" s="45">
        <v>1000</v>
      </c>
      <c r="E31" s="20">
        <v>96</v>
      </c>
      <c r="F31" s="2"/>
      <c r="G31" s="22"/>
      <c r="H31" s="20"/>
      <c r="I31" s="22" t="s">
        <v>25</v>
      </c>
      <c r="J31" s="18">
        <v>4.12</v>
      </c>
      <c r="K31" s="3">
        <v>1.4E-2</v>
      </c>
      <c r="L31" s="4">
        <v>8.6</v>
      </c>
      <c r="M31" s="18">
        <v>7.49</v>
      </c>
      <c r="N31" s="22" t="s">
        <v>20</v>
      </c>
      <c r="O31" s="21">
        <v>57.3</v>
      </c>
      <c r="P31" s="21">
        <v>24.6</v>
      </c>
      <c r="Q31" s="21"/>
      <c r="R31" s="22">
        <v>2.9700000000000001E-2</v>
      </c>
      <c r="S31" s="22" t="s">
        <v>21</v>
      </c>
    </row>
    <row r="32" spans="1:19">
      <c r="A32" s="19">
        <v>40518</v>
      </c>
      <c r="B32" s="20">
        <v>90.2</v>
      </c>
      <c r="C32" s="21">
        <v>133</v>
      </c>
      <c r="D32" s="45">
        <v>1120</v>
      </c>
      <c r="E32" s="20">
        <v>15</v>
      </c>
      <c r="F32" s="2"/>
      <c r="G32" s="22"/>
      <c r="H32" s="20"/>
      <c r="I32" s="22" t="s">
        <v>25</v>
      </c>
      <c r="J32" s="18">
        <v>4.57</v>
      </c>
      <c r="K32" s="3">
        <v>1.61E-2</v>
      </c>
      <c r="L32" s="4">
        <v>10.4</v>
      </c>
      <c r="M32" s="18">
        <v>6.83</v>
      </c>
      <c r="N32" s="22" t="s">
        <v>20</v>
      </c>
      <c r="O32" s="21">
        <v>67.2</v>
      </c>
      <c r="P32" s="21">
        <v>26.8</v>
      </c>
      <c r="Q32" s="21"/>
      <c r="R32" s="22">
        <v>2.7300000000000001E-2</v>
      </c>
      <c r="S32" s="22" t="s">
        <v>21</v>
      </c>
    </row>
    <row r="33" spans="1:19">
      <c r="A33" s="19">
        <v>40569</v>
      </c>
      <c r="B33" s="20"/>
      <c r="C33" s="21">
        <v>163</v>
      </c>
      <c r="D33" s="45">
        <v>1220</v>
      </c>
      <c r="E33" s="20">
        <v>2</v>
      </c>
      <c r="F33" s="2"/>
      <c r="G33" s="22">
        <v>8.4000000000000005E-2</v>
      </c>
      <c r="H33" s="20">
        <v>46.3</v>
      </c>
      <c r="I33" s="22" t="s">
        <v>25</v>
      </c>
      <c r="J33" s="18">
        <v>4.79</v>
      </c>
      <c r="K33" s="3">
        <v>1.2200000000000001E-2</v>
      </c>
      <c r="L33" s="4">
        <v>11.2</v>
      </c>
      <c r="M33" s="18">
        <v>7.2</v>
      </c>
      <c r="N33" s="22" t="s">
        <v>20</v>
      </c>
      <c r="O33" s="21">
        <v>85.3</v>
      </c>
      <c r="P33" s="21">
        <v>26.6</v>
      </c>
      <c r="Q33" s="21"/>
      <c r="R33" s="22"/>
      <c r="S33" s="22" t="s">
        <v>21</v>
      </c>
    </row>
    <row r="34" spans="1:19">
      <c r="A34" s="19">
        <v>40598</v>
      </c>
      <c r="B34" s="20"/>
      <c r="C34" s="21">
        <v>452</v>
      </c>
      <c r="D34" s="45">
        <v>2180</v>
      </c>
      <c r="E34" s="20">
        <v>64.599999999999994</v>
      </c>
      <c r="F34" s="2"/>
      <c r="G34" s="22">
        <v>0.13100000000000001</v>
      </c>
      <c r="H34" s="20">
        <v>46.7</v>
      </c>
      <c r="I34" s="22">
        <v>1.9099999999999999E-2</v>
      </c>
      <c r="J34" s="18">
        <v>4.4000000000000004</v>
      </c>
      <c r="K34" s="3">
        <v>2.7400000000000001E-2</v>
      </c>
      <c r="L34" s="4">
        <v>9.8000000000000007</v>
      </c>
      <c r="M34" s="18">
        <v>7.59</v>
      </c>
      <c r="N34" s="22" t="s">
        <v>20</v>
      </c>
      <c r="O34" s="21">
        <v>297</v>
      </c>
      <c r="P34" s="21">
        <v>30.3</v>
      </c>
      <c r="Q34" s="21"/>
      <c r="R34" s="22">
        <v>3.39E-2</v>
      </c>
      <c r="S34" s="22" t="s">
        <v>21</v>
      </c>
    </row>
    <row r="35" spans="1:19">
      <c r="A35" s="19">
        <v>40616</v>
      </c>
      <c r="B35" s="20"/>
      <c r="C35" s="21">
        <v>253</v>
      </c>
      <c r="D35" s="45">
        <v>1470</v>
      </c>
      <c r="E35" s="20">
        <v>55</v>
      </c>
      <c r="F35" s="2"/>
      <c r="G35" s="22">
        <v>0.23200000000000001</v>
      </c>
      <c r="H35" s="20">
        <v>44.5</v>
      </c>
      <c r="I35" s="22" t="s">
        <v>25</v>
      </c>
      <c r="J35" s="18">
        <v>3.98</v>
      </c>
      <c r="K35" s="3" t="s">
        <v>26</v>
      </c>
      <c r="L35" s="4">
        <v>11.8</v>
      </c>
      <c r="M35" s="18">
        <v>7.57</v>
      </c>
      <c r="N35" s="22" t="s">
        <v>20</v>
      </c>
      <c r="O35" s="21">
        <v>157</v>
      </c>
      <c r="P35" s="21">
        <v>28.7</v>
      </c>
      <c r="Q35" s="21"/>
      <c r="R35" s="22">
        <v>1.7000000000000001E-2</v>
      </c>
      <c r="S35" s="22"/>
    </row>
    <row r="36" spans="1:19">
      <c r="A36" s="19">
        <v>40665</v>
      </c>
      <c r="B36" s="20"/>
      <c r="C36" s="21">
        <v>133</v>
      </c>
      <c r="D36" s="45">
        <v>1060</v>
      </c>
      <c r="E36" s="20">
        <v>27</v>
      </c>
      <c r="F36" s="2"/>
      <c r="G36" s="22">
        <v>0.14899999999999999</v>
      </c>
      <c r="H36" s="20">
        <v>45.5</v>
      </c>
      <c r="I36" s="22" t="s">
        <v>25</v>
      </c>
      <c r="J36" s="18">
        <v>3.6</v>
      </c>
      <c r="K36" s="3">
        <v>1.26E-2</v>
      </c>
      <c r="L36" s="4">
        <v>10.8</v>
      </c>
      <c r="M36" s="18">
        <v>7.61</v>
      </c>
      <c r="N36" s="22" t="s">
        <v>20</v>
      </c>
      <c r="O36" s="21">
        <v>70.8</v>
      </c>
      <c r="P36" s="21">
        <v>25.1</v>
      </c>
      <c r="Q36" s="21"/>
      <c r="R36" s="22">
        <v>3.2300000000000002E-2</v>
      </c>
      <c r="S36" s="22" t="s">
        <v>21</v>
      </c>
    </row>
    <row r="37" spans="1:19">
      <c r="A37" s="19">
        <v>40687</v>
      </c>
      <c r="B37" s="20"/>
      <c r="C37" s="21">
        <v>136</v>
      </c>
      <c r="D37" s="45">
        <v>1080</v>
      </c>
      <c r="E37" s="20">
        <v>86</v>
      </c>
      <c r="F37" s="2"/>
      <c r="G37" s="22">
        <v>0.17499999999999999</v>
      </c>
      <c r="H37" s="20">
        <v>45.5</v>
      </c>
      <c r="I37" s="22" t="s">
        <v>25</v>
      </c>
      <c r="J37" s="18">
        <v>3.79</v>
      </c>
      <c r="K37" s="3">
        <v>1.7999999999999999E-2</v>
      </c>
      <c r="L37" s="4">
        <v>8</v>
      </c>
      <c r="M37" s="18">
        <v>7.42</v>
      </c>
      <c r="N37" s="22" t="s">
        <v>20</v>
      </c>
      <c r="O37" s="21">
        <v>68.7</v>
      </c>
      <c r="P37" s="21">
        <v>24.7</v>
      </c>
      <c r="Q37" s="21"/>
      <c r="R37" s="22">
        <v>3.85E-2</v>
      </c>
      <c r="S37" s="22" t="s">
        <v>21</v>
      </c>
    </row>
    <row r="38" spans="1:19">
      <c r="A38" s="19">
        <v>40724</v>
      </c>
      <c r="B38" s="20">
        <v>97.3</v>
      </c>
      <c r="C38" s="21">
        <v>145</v>
      </c>
      <c r="D38" s="45">
        <v>1120</v>
      </c>
      <c r="E38" s="20">
        <v>173</v>
      </c>
      <c r="F38" s="2">
        <f t="shared" ref="F38:F65" si="1">(2.497*B38)+(4.118*H38)</f>
        <v>443.09289999999999</v>
      </c>
      <c r="G38" s="22">
        <v>0.30599999999999999</v>
      </c>
      <c r="H38" s="20">
        <v>48.6</v>
      </c>
      <c r="I38" s="22" t="s">
        <v>25</v>
      </c>
      <c r="J38" s="18">
        <v>4.0199999999999996</v>
      </c>
      <c r="K38" s="3">
        <v>2.1899999999999999E-2</v>
      </c>
      <c r="L38" s="4">
        <v>8.1999999999999993</v>
      </c>
      <c r="M38" s="18">
        <v>7.44</v>
      </c>
      <c r="N38" s="22">
        <v>4.0899999999999999E-2</v>
      </c>
      <c r="O38" s="21">
        <v>72.900000000000006</v>
      </c>
      <c r="P38" s="21">
        <v>25.1</v>
      </c>
      <c r="Q38" s="21"/>
      <c r="R38" s="22">
        <v>3.7199999999999997E-2</v>
      </c>
      <c r="S38" s="22" t="s">
        <v>21</v>
      </c>
    </row>
    <row r="39" spans="1:19">
      <c r="A39" s="19">
        <v>40750</v>
      </c>
      <c r="B39" s="20">
        <v>88</v>
      </c>
      <c r="C39" s="21">
        <v>127</v>
      </c>
      <c r="D39" s="45">
        <v>1050</v>
      </c>
      <c r="E39" s="20">
        <v>185</v>
      </c>
      <c r="F39" s="2">
        <f t="shared" si="1"/>
        <v>395.1628</v>
      </c>
      <c r="G39" s="22">
        <v>0.22600000000000001</v>
      </c>
      <c r="H39" s="20">
        <v>42.6</v>
      </c>
      <c r="I39" s="22">
        <v>2.6100000000000002E-2</v>
      </c>
      <c r="J39" s="18">
        <v>3.46</v>
      </c>
      <c r="K39" s="3">
        <v>0.03</v>
      </c>
      <c r="L39" s="4">
        <v>7.2</v>
      </c>
      <c r="M39" s="18">
        <v>7.44</v>
      </c>
      <c r="N39" s="22">
        <v>4.9099999999999998E-2</v>
      </c>
      <c r="O39" s="21">
        <v>63.7</v>
      </c>
      <c r="P39" s="21">
        <v>23</v>
      </c>
      <c r="Q39" s="21"/>
      <c r="R39" s="22">
        <v>2.1499999999999998E-2</v>
      </c>
      <c r="S39" s="22" t="s">
        <v>21</v>
      </c>
    </row>
    <row r="40" spans="1:19">
      <c r="A40" s="19">
        <v>40771</v>
      </c>
      <c r="B40" s="20">
        <v>77.8</v>
      </c>
      <c r="C40" s="21">
        <v>115</v>
      </c>
      <c r="D40" s="45">
        <v>1000</v>
      </c>
      <c r="E40" s="20">
        <v>201</v>
      </c>
      <c r="F40" s="2">
        <f t="shared" si="1"/>
        <v>361.45740000000001</v>
      </c>
      <c r="G40" s="22">
        <v>0.153</v>
      </c>
      <c r="H40" s="20">
        <v>40.6</v>
      </c>
      <c r="I40" s="22" t="s">
        <v>25</v>
      </c>
      <c r="J40" s="18">
        <v>3.68</v>
      </c>
      <c r="K40" s="3">
        <v>2.69E-2</v>
      </c>
      <c r="L40" s="4">
        <v>7.6</v>
      </c>
      <c r="M40" s="18">
        <v>7.45</v>
      </c>
      <c r="N40" s="22">
        <v>2.93E-2</v>
      </c>
      <c r="O40" s="21">
        <v>54</v>
      </c>
      <c r="P40" s="21">
        <v>22.6</v>
      </c>
      <c r="Q40" s="21"/>
      <c r="R40" s="22">
        <v>2.5899999999999999E-2</v>
      </c>
      <c r="S40" s="22"/>
    </row>
    <row r="41" spans="1:19">
      <c r="A41" s="19">
        <v>40800</v>
      </c>
      <c r="B41" s="20">
        <v>90.3</v>
      </c>
      <c r="C41" s="21">
        <v>118</v>
      </c>
      <c r="D41" s="45">
        <v>1060</v>
      </c>
      <c r="E41" s="20">
        <v>109</v>
      </c>
      <c r="F41" s="2">
        <f t="shared" si="1"/>
        <v>409.55370000000005</v>
      </c>
      <c r="G41" s="22">
        <v>8.5500000000000007E-2</v>
      </c>
      <c r="H41" s="20">
        <v>44.7</v>
      </c>
      <c r="I41" s="22" t="s">
        <v>25</v>
      </c>
      <c r="J41" s="18">
        <v>3.93</v>
      </c>
      <c r="K41" s="3">
        <v>1.8499999999999999E-2</v>
      </c>
      <c r="L41" s="4">
        <v>8.4</v>
      </c>
      <c r="M41" s="18">
        <v>7.62</v>
      </c>
      <c r="N41" s="22">
        <v>1.83E-2</v>
      </c>
      <c r="O41" s="21">
        <v>63.8</v>
      </c>
      <c r="P41" s="21">
        <v>24.2</v>
      </c>
      <c r="Q41" s="21"/>
      <c r="R41" s="22">
        <v>1.1299999999999999E-2</v>
      </c>
      <c r="S41" s="22"/>
    </row>
    <row r="42" spans="1:19">
      <c r="A42" s="19">
        <v>40820</v>
      </c>
      <c r="B42" s="20">
        <v>84.8</v>
      </c>
      <c r="C42" s="21">
        <v>109</v>
      </c>
      <c r="D42" s="45">
        <v>1150</v>
      </c>
      <c r="E42" s="20">
        <v>81</v>
      </c>
      <c r="F42" s="2">
        <f t="shared" si="1"/>
        <v>381.81899999999996</v>
      </c>
      <c r="G42" s="22">
        <v>0.1</v>
      </c>
      <c r="H42" s="20">
        <v>41.3</v>
      </c>
      <c r="I42" s="22" t="s">
        <v>25</v>
      </c>
      <c r="J42" s="18">
        <v>4.13</v>
      </c>
      <c r="K42" s="3">
        <v>1.8599999999999998E-2</v>
      </c>
      <c r="L42" s="4">
        <v>9.1</v>
      </c>
      <c r="M42" s="18">
        <v>7.59</v>
      </c>
      <c r="N42" s="22">
        <v>1.24E-2</v>
      </c>
      <c r="O42" s="21">
        <v>53.9</v>
      </c>
      <c r="P42" s="21">
        <v>24</v>
      </c>
      <c r="Q42" s="21"/>
      <c r="R42" s="22" t="s">
        <v>29</v>
      </c>
      <c r="S42" s="22"/>
    </row>
    <row r="43" spans="1:19">
      <c r="A43" s="19">
        <v>40869</v>
      </c>
      <c r="B43" s="20">
        <v>85.9</v>
      </c>
      <c r="C43" s="21">
        <v>110</v>
      </c>
      <c r="D43" s="45">
        <v>1060</v>
      </c>
      <c r="E43" s="20">
        <v>5.2</v>
      </c>
      <c r="F43" s="2">
        <f t="shared" si="1"/>
        <v>395.27250000000004</v>
      </c>
      <c r="G43" s="22">
        <v>6.3899999999999998E-2</v>
      </c>
      <c r="H43" s="20">
        <v>43.9</v>
      </c>
      <c r="I43" s="22" t="s">
        <v>25</v>
      </c>
      <c r="J43" s="18">
        <v>4.16</v>
      </c>
      <c r="K43" s="3">
        <v>1.1599999999999999E-2</v>
      </c>
      <c r="L43" s="4">
        <v>9.3000000000000007</v>
      </c>
      <c r="M43" s="18">
        <v>7.56</v>
      </c>
      <c r="N43" s="22">
        <v>1.7500000000000002E-2</v>
      </c>
      <c r="O43" s="21">
        <v>52.5</v>
      </c>
      <c r="P43" s="21">
        <v>25.8</v>
      </c>
      <c r="Q43" s="21"/>
      <c r="R43" s="22" t="s">
        <v>29</v>
      </c>
      <c r="S43" s="22"/>
    </row>
    <row r="44" spans="1:19">
      <c r="A44" s="19">
        <v>40890</v>
      </c>
      <c r="B44" s="20">
        <v>86.1</v>
      </c>
      <c r="C44" s="21">
        <v>108</v>
      </c>
      <c r="D44" s="45">
        <v>1010</v>
      </c>
      <c r="E44" s="20">
        <v>5</v>
      </c>
      <c r="F44" s="2">
        <f t="shared" si="1"/>
        <v>397.41909999999996</v>
      </c>
      <c r="G44" s="22">
        <v>8.1299999999999997E-2</v>
      </c>
      <c r="H44" s="20">
        <v>44.3</v>
      </c>
      <c r="I44" s="22">
        <v>2.6100000000000002E-2</v>
      </c>
      <c r="J44" s="18">
        <v>4.22</v>
      </c>
      <c r="K44" s="3">
        <v>1.2800000000000001E-2</v>
      </c>
      <c r="L44" s="4">
        <v>11.4</v>
      </c>
      <c r="M44" s="18">
        <v>7.65</v>
      </c>
      <c r="N44" s="22">
        <v>1.9E-2</v>
      </c>
      <c r="O44" s="21">
        <v>49.1</v>
      </c>
      <c r="P44" s="21">
        <v>24.8</v>
      </c>
      <c r="Q44" s="21"/>
      <c r="R44" s="22" t="s">
        <v>29</v>
      </c>
      <c r="S44" s="22"/>
    </row>
    <row r="45" spans="1:19">
      <c r="A45" s="19">
        <v>40918</v>
      </c>
      <c r="B45" s="20">
        <v>87.6</v>
      </c>
      <c r="C45" s="21">
        <v>130</v>
      </c>
      <c r="D45" s="45">
        <v>1080</v>
      </c>
      <c r="E45" s="20">
        <v>3</v>
      </c>
      <c r="F45" s="2">
        <f t="shared" si="1"/>
        <v>401.16459999999995</v>
      </c>
      <c r="G45" s="22">
        <v>6.88E-2</v>
      </c>
      <c r="H45" s="20">
        <v>44.3</v>
      </c>
      <c r="I45" s="22" t="s">
        <v>25</v>
      </c>
      <c r="J45" s="18">
        <v>4.2300000000000004</v>
      </c>
      <c r="K45" s="3">
        <v>1.61E-2</v>
      </c>
      <c r="L45" s="4">
        <v>9.9</v>
      </c>
      <c r="M45" s="18">
        <v>7.65</v>
      </c>
      <c r="N45" s="22">
        <v>1.2800000000000001E-2</v>
      </c>
      <c r="O45" s="21">
        <v>67.7</v>
      </c>
      <c r="P45" s="21">
        <v>25.6</v>
      </c>
      <c r="Q45" s="21"/>
      <c r="R45" s="22">
        <v>9.7000000000000003E-3</v>
      </c>
      <c r="S45" s="22"/>
    </row>
    <row r="46" spans="1:19">
      <c r="A46" s="19">
        <v>40947</v>
      </c>
      <c r="B46" s="20">
        <v>88.7</v>
      </c>
      <c r="C46" s="21">
        <v>168</v>
      </c>
      <c r="D46" s="45">
        <v>1220</v>
      </c>
      <c r="E46" s="20">
        <v>2</v>
      </c>
      <c r="F46" s="2">
        <f t="shared" si="1"/>
        <v>405.55850000000004</v>
      </c>
      <c r="G46" s="22">
        <v>6.25E-2</v>
      </c>
      <c r="H46" s="20">
        <v>44.7</v>
      </c>
      <c r="I46" s="22" t="s">
        <v>25</v>
      </c>
      <c r="J46" s="18">
        <v>4.22</v>
      </c>
      <c r="K46" s="3">
        <v>7.1000000000000004E-3</v>
      </c>
      <c r="L46" s="4">
        <v>11.3</v>
      </c>
      <c r="M46" s="18">
        <v>7.68</v>
      </c>
      <c r="N46" s="22">
        <v>1.11E-2</v>
      </c>
      <c r="O46" s="21">
        <v>87.6</v>
      </c>
      <c r="P46" s="21">
        <v>26.2</v>
      </c>
      <c r="Q46" s="21"/>
      <c r="R46" s="22">
        <v>2.0299999999999999E-2</v>
      </c>
      <c r="S46" s="22"/>
    </row>
    <row r="47" spans="1:19">
      <c r="A47" s="19">
        <v>40997</v>
      </c>
      <c r="B47" s="20">
        <v>87</v>
      </c>
      <c r="C47" s="21">
        <v>130</v>
      </c>
      <c r="D47" s="45">
        <v>1120</v>
      </c>
      <c r="E47" s="20">
        <v>10</v>
      </c>
      <c r="F47" s="2">
        <f t="shared" si="1"/>
        <v>399.66639999999995</v>
      </c>
      <c r="G47" s="22">
        <v>0.16200000000000001</v>
      </c>
      <c r="H47" s="20">
        <v>44.3</v>
      </c>
      <c r="I47" s="22" t="s">
        <v>25</v>
      </c>
      <c r="J47" s="18">
        <v>3.78</v>
      </c>
      <c r="K47" s="3">
        <v>6.8999999999999999E-3</v>
      </c>
      <c r="L47" s="4">
        <v>11.7</v>
      </c>
      <c r="M47" s="18">
        <v>7.75</v>
      </c>
      <c r="N47" s="22">
        <v>2.8000000000000001E-2</v>
      </c>
      <c r="O47" s="21">
        <v>66.400000000000006</v>
      </c>
      <c r="P47" s="21">
        <v>24.8</v>
      </c>
      <c r="Q47" s="21"/>
      <c r="R47" s="22"/>
      <c r="S47" s="22"/>
    </row>
    <row r="48" spans="1:19">
      <c r="A48" s="19">
        <v>41073</v>
      </c>
      <c r="B48" s="20">
        <v>86.9</v>
      </c>
      <c r="C48" s="21">
        <v>150</v>
      </c>
      <c r="D48" s="45">
        <v>1070</v>
      </c>
      <c r="E48" s="20">
        <v>1500</v>
      </c>
      <c r="F48" s="2">
        <f t="shared" si="1"/>
        <v>406.00549999999998</v>
      </c>
      <c r="G48" s="22">
        <v>0.47599999999999998</v>
      </c>
      <c r="H48" s="20">
        <v>45.9</v>
      </c>
      <c r="I48" s="22" t="s">
        <v>25</v>
      </c>
      <c r="J48" s="18">
        <v>3.67</v>
      </c>
      <c r="K48" s="3">
        <v>1.9800000000000002E-2</v>
      </c>
      <c r="L48" s="4">
        <v>8.1999999999999993</v>
      </c>
      <c r="M48" s="18">
        <v>7.65</v>
      </c>
      <c r="N48" s="22">
        <v>4.7899999999999998E-2</v>
      </c>
      <c r="O48" s="21">
        <v>52.6</v>
      </c>
      <c r="P48" s="21">
        <v>25.1</v>
      </c>
      <c r="Q48" s="21"/>
      <c r="R48" s="22">
        <v>2.2499999999999999E-2</v>
      </c>
      <c r="S48" s="22"/>
    </row>
    <row r="49" spans="1:19">
      <c r="A49" s="19">
        <v>41113</v>
      </c>
      <c r="B49" s="20">
        <v>88.5</v>
      </c>
      <c r="C49" s="21">
        <v>120</v>
      </c>
      <c r="D49" s="45">
        <v>1030</v>
      </c>
      <c r="E49" s="20">
        <v>1200</v>
      </c>
      <c r="F49" s="2">
        <f t="shared" si="1"/>
        <v>402.5883</v>
      </c>
      <c r="G49" s="22">
        <v>0.254</v>
      </c>
      <c r="H49" s="20">
        <v>44.1</v>
      </c>
      <c r="I49" s="22">
        <v>7.6200000000000004E-2</v>
      </c>
      <c r="J49" s="18">
        <v>3.07</v>
      </c>
      <c r="K49" s="3">
        <v>5.1499999999999997E-2</v>
      </c>
      <c r="L49" s="4">
        <v>6.4</v>
      </c>
      <c r="M49" s="18">
        <v>7.58</v>
      </c>
      <c r="N49" s="22">
        <v>6.4899999999999999E-2</v>
      </c>
      <c r="O49" s="21">
        <v>57.7</v>
      </c>
      <c r="P49" s="21">
        <v>33.9</v>
      </c>
      <c r="Q49" s="21"/>
      <c r="R49" s="22"/>
      <c r="S49" s="22"/>
    </row>
    <row r="50" spans="1:19">
      <c r="A50" s="19">
        <v>41142</v>
      </c>
      <c r="B50" s="20">
        <v>86.5</v>
      </c>
      <c r="C50" s="21">
        <v>113</v>
      </c>
      <c r="D50" s="45">
        <v>1030</v>
      </c>
      <c r="E50" s="20">
        <v>130</v>
      </c>
      <c r="F50" s="2">
        <f t="shared" si="1"/>
        <v>399.65330000000006</v>
      </c>
      <c r="G50" s="22">
        <v>0.11799999999999999</v>
      </c>
      <c r="H50" s="20">
        <v>44.6</v>
      </c>
      <c r="I50" s="22">
        <v>2.5700000000000001E-2</v>
      </c>
      <c r="J50" s="18">
        <v>3.17</v>
      </c>
      <c r="K50" s="3"/>
      <c r="L50" s="4">
        <v>7.6</v>
      </c>
      <c r="M50" s="18">
        <v>7.63</v>
      </c>
      <c r="N50" s="22">
        <v>2.9499999999999998E-2</v>
      </c>
      <c r="O50" s="21">
        <v>55.6</v>
      </c>
      <c r="P50" s="21">
        <v>25.4</v>
      </c>
      <c r="Q50" s="21"/>
      <c r="R50" s="22"/>
      <c r="S50" s="22"/>
    </row>
    <row r="51" spans="1:19">
      <c r="A51" s="19">
        <v>41177</v>
      </c>
      <c r="B51" s="20">
        <v>87.8</v>
      </c>
      <c r="C51" s="21">
        <v>114</v>
      </c>
      <c r="D51" s="45">
        <v>1030</v>
      </c>
      <c r="E51" s="20">
        <v>430</v>
      </c>
      <c r="F51" s="2">
        <f t="shared" si="1"/>
        <v>404.54660000000001</v>
      </c>
      <c r="G51" s="22">
        <v>5.4899999999999997E-2</v>
      </c>
      <c r="H51" s="20">
        <v>45</v>
      </c>
      <c r="I51" s="22"/>
      <c r="J51" s="18">
        <v>3.93</v>
      </c>
      <c r="K51" s="3"/>
      <c r="L51" s="4">
        <v>7</v>
      </c>
      <c r="M51" s="18">
        <v>7.34</v>
      </c>
      <c r="N51" s="22">
        <v>2.5100000000000001E-2</v>
      </c>
      <c r="O51" s="21">
        <v>55.1</v>
      </c>
      <c r="P51" s="21">
        <v>26.4</v>
      </c>
      <c r="Q51" s="21"/>
      <c r="R51" s="22"/>
      <c r="S51" s="22"/>
    </row>
    <row r="52" spans="1:19">
      <c r="A52" s="19">
        <v>41213</v>
      </c>
      <c r="B52" s="20">
        <v>89.6</v>
      </c>
      <c r="C52" s="21">
        <v>119</v>
      </c>
      <c r="D52" s="45">
        <v>1080</v>
      </c>
      <c r="E52" s="20">
        <v>20</v>
      </c>
      <c r="F52" s="2">
        <f t="shared" si="1"/>
        <v>411.10019999999997</v>
      </c>
      <c r="G52" s="22">
        <v>9.8400000000000001E-2</v>
      </c>
      <c r="H52" s="20">
        <v>45.5</v>
      </c>
      <c r="I52" s="22"/>
      <c r="J52" s="18">
        <v>3.91</v>
      </c>
      <c r="K52" s="3">
        <v>1.9E-2</v>
      </c>
      <c r="L52" s="4">
        <v>7.9</v>
      </c>
      <c r="M52" s="18">
        <v>7.48</v>
      </c>
      <c r="N52" s="22">
        <v>2.35E-2</v>
      </c>
      <c r="O52" s="21">
        <v>58.4</v>
      </c>
      <c r="P52" s="21">
        <v>28.6</v>
      </c>
      <c r="Q52" s="21"/>
      <c r="R52" s="22"/>
      <c r="S52" s="22"/>
    </row>
    <row r="53" spans="1:19">
      <c r="A53" s="19">
        <v>41248</v>
      </c>
      <c r="B53" s="20">
        <v>94.2</v>
      </c>
      <c r="C53" s="21">
        <v>129</v>
      </c>
      <c r="D53" s="45">
        <v>1080</v>
      </c>
      <c r="E53" s="20" t="s">
        <v>17</v>
      </c>
      <c r="F53" s="2">
        <f t="shared" si="1"/>
        <v>436.58760000000001</v>
      </c>
      <c r="G53" s="22">
        <v>0.113</v>
      </c>
      <c r="H53" s="20">
        <v>48.9</v>
      </c>
      <c r="I53" s="22"/>
      <c r="J53" s="18">
        <v>3.9</v>
      </c>
      <c r="K53" s="3">
        <v>1.7000000000000001E-2</v>
      </c>
      <c r="L53" s="4">
        <v>10.199999999999999</v>
      </c>
      <c r="M53" s="18">
        <v>7.56</v>
      </c>
      <c r="N53" s="22">
        <v>2.2800000000000001E-2</v>
      </c>
      <c r="O53" s="21">
        <v>63.2</v>
      </c>
      <c r="P53" s="21">
        <v>27.4</v>
      </c>
      <c r="Q53" s="21"/>
      <c r="R53" s="22"/>
      <c r="S53" s="22"/>
    </row>
    <row r="54" spans="1:19">
      <c r="A54" s="19">
        <v>41261</v>
      </c>
      <c r="B54" s="20">
        <v>84.8</v>
      </c>
      <c r="C54" s="21">
        <v>158</v>
      </c>
      <c r="D54" s="45">
        <v>1130</v>
      </c>
      <c r="E54" s="20">
        <v>16</v>
      </c>
      <c r="F54" s="2">
        <f t="shared" si="1"/>
        <v>387.58420000000001</v>
      </c>
      <c r="G54" s="22">
        <v>0.23599999999999999</v>
      </c>
      <c r="H54" s="20">
        <v>42.7</v>
      </c>
      <c r="I54" s="22">
        <v>1.9E-2</v>
      </c>
      <c r="J54" s="18">
        <v>3.6</v>
      </c>
      <c r="K54" s="3">
        <v>1.6E-2</v>
      </c>
      <c r="L54" s="4">
        <v>9.1999999999999993</v>
      </c>
      <c r="M54" s="18">
        <v>7.48</v>
      </c>
      <c r="N54" s="22">
        <v>2.5899999999999999E-2</v>
      </c>
      <c r="O54" s="21">
        <v>82.6</v>
      </c>
      <c r="P54" s="21">
        <v>27.8</v>
      </c>
      <c r="Q54" s="21"/>
      <c r="R54" s="22"/>
      <c r="S54" s="22"/>
    </row>
    <row r="55" spans="1:19">
      <c r="A55" s="19">
        <v>41326</v>
      </c>
      <c r="B55" s="20">
        <v>107</v>
      </c>
      <c r="C55" s="21">
        <v>866</v>
      </c>
      <c r="D55" s="45">
        <v>3770</v>
      </c>
      <c r="E55" s="20">
        <v>16</v>
      </c>
      <c r="F55" s="2">
        <f t="shared" si="1"/>
        <v>466.07839999999999</v>
      </c>
      <c r="G55" s="22">
        <v>0.104</v>
      </c>
      <c r="H55" s="20">
        <v>48.3</v>
      </c>
      <c r="I55" s="22">
        <v>5.3999999999999999E-2</v>
      </c>
      <c r="J55" s="18">
        <v>3.79</v>
      </c>
      <c r="K55" s="3">
        <v>1.6E-2</v>
      </c>
      <c r="L55" s="4">
        <v>10.5</v>
      </c>
      <c r="M55" s="18">
        <v>7.51</v>
      </c>
      <c r="N55" s="22">
        <v>1.7899999999999999E-2</v>
      </c>
      <c r="O55" s="21">
        <v>503</v>
      </c>
      <c r="P55" s="21">
        <v>35.9</v>
      </c>
      <c r="Q55" s="21"/>
      <c r="R55" s="22"/>
      <c r="S55" s="22"/>
    </row>
    <row r="56" spans="1:19">
      <c r="A56" s="19">
        <v>41351</v>
      </c>
      <c r="B56" s="20">
        <v>86.8</v>
      </c>
      <c r="C56" s="21">
        <v>289</v>
      </c>
      <c r="D56" s="45">
        <v>1640</v>
      </c>
      <c r="E56" s="20">
        <v>19</v>
      </c>
      <c r="F56" s="2">
        <f t="shared" si="1"/>
        <v>390.10739999999998</v>
      </c>
      <c r="G56" s="22">
        <v>0.22500000000000001</v>
      </c>
      <c r="H56" s="20">
        <v>42.1</v>
      </c>
      <c r="I56" s="22"/>
      <c r="J56" s="18">
        <v>3.35</v>
      </c>
      <c r="K56" s="3"/>
      <c r="L56" s="4">
        <v>9.8000000000000007</v>
      </c>
      <c r="M56" s="18">
        <v>7.38</v>
      </c>
      <c r="N56" s="22">
        <v>3.6799999999999999E-2</v>
      </c>
      <c r="O56" s="21">
        <v>176</v>
      </c>
      <c r="P56" s="21">
        <v>30.3</v>
      </c>
      <c r="Q56" s="21">
        <v>4.2</v>
      </c>
      <c r="R56" s="22"/>
      <c r="S56" s="22"/>
    </row>
    <row r="57" spans="1:19">
      <c r="A57" s="19">
        <v>41386</v>
      </c>
      <c r="B57" s="20">
        <v>77.099999999999994</v>
      </c>
      <c r="C57" s="21">
        <v>146</v>
      </c>
      <c r="D57" s="45">
        <v>1080</v>
      </c>
      <c r="E57" s="20" t="s">
        <v>17</v>
      </c>
      <c r="F57" s="2">
        <f t="shared" si="1"/>
        <v>351.06169999999997</v>
      </c>
      <c r="G57" s="22">
        <v>0.17100000000000001</v>
      </c>
      <c r="H57" s="20">
        <v>38.5</v>
      </c>
      <c r="I57" s="22"/>
      <c r="J57" s="18">
        <v>2.77</v>
      </c>
      <c r="K57" s="3">
        <v>6.8599999999999998E-3</v>
      </c>
      <c r="L57" s="4">
        <v>14.5</v>
      </c>
      <c r="M57" s="18">
        <v>7.61</v>
      </c>
      <c r="N57" s="22">
        <v>3.2300000000000002E-2</v>
      </c>
      <c r="O57" s="21">
        <v>79</v>
      </c>
      <c r="P57" s="21">
        <v>27</v>
      </c>
      <c r="Q57" s="21">
        <v>10.7</v>
      </c>
      <c r="R57" s="22"/>
      <c r="S57" s="22"/>
    </row>
    <row r="58" spans="1:19">
      <c r="A58" s="19">
        <v>41428</v>
      </c>
      <c r="B58" s="20">
        <v>89.5</v>
      </c>
      <c r="C58" s="21">
        <v>159</v>
      </c>
      <c r="D58" s="45">
        <v>1180</v>
      </c>
      <c r="E58" s="20">
        <v>417</v>
      </c>
      <c r="F58" s="2">
        <f t="shared" si="1"/>
        <v>407.55610000000001</v>
      </c>
      <c r="G58" s="22">
        <v>0.21099999999999999</v>
      </c>
      <c r="H58" s="20">
        <v>44.7</v>
      </c>
      <c r="I58" s="22"/>
      <c r="J58" s="18">
        <v>3.18</v>
      </c>
      <c r="K58" s="3">
        <v>2.9000000000000001E-2</v>
      </c>
      <c r="L58" s="4">
        <v>8.1</v>
      </c>
      <c r="M58" s="18">
        <v>7.4</v>
      </c>
      <c r="N58" s="22">
        <v>4.8599999999999997E-2</v>
      </c>
      <c r="O58" s="21">
        <v>78.400000000000006</v>
      </c>
      <c r="P58" s="21">
        <v>24.1</v>
      </c>
      <c r="Q58" s="21">
        <v>13.2</v>
      </c>
      <c r="R58" s="22"/>
      <c r="S58" s="22"/>
    </row>
    <row r="59" spans="1:19">
      <c r="A59" s="19">
        <v>41457</v>
      </c>
      <c r="B59" s="20">
        <v>51.2</v>
      </c>
      <c r="C59" s="21">
        <v>93.9</v>
      </c>
      <c r="D59" s="45">
        <v>689</v>
      </c>
      <c r="E59" s="20">
        <v>110</v>
      </c>
      <c r="F59" s="2">
        <f t="shared" si="1"/>
        <v>226.67840000000001</v>
      </c>
      <c r="G59" s="22">
        <v>0.879</v>
      </c>
      <c r="H59" s="20">
        <v>24</v>
      </c>
      <c r="I59" s="22"/>
      <c r="J59" s="18">
        <v>1.78</v>
      </c>
      <c r="K59" s="3">
        <v>8.2000000000000003E-2</v>
      </c>
      <c r="L59" s="4">
        <v>6.8</v>
      </c>
      <c r="M59" s="18">
        <v>7.42</v>
      </c>
      <c r="N59" s="22">
        <v>0.157</v>
      </c>
      <c r="O59" s="21">
        <v>44.5</v>
      </c>
      <c r="P59" s="21">
        <v>14.4</v>
      </c>
      <c r="Q59" s="21">
        <v>16.899999999999999</v>
      </c>
      <c r="R59" s="22"/>
      <c r="S59" s="22"/>
    </row>
    <row r="60" spans="1:19">
      <c r="A60" s="19">
        <v>41472</v>
      </c>
      <c r="B60" s="20">
        <v>95.6</v>
      </c>
      <c r="C60" s="21">
        <v>188</v>
      </c>
      <c r="D60" s="45">
        <v>1260</v>
      </c>
      <c r="E60" s="20">
        <v>810</v>
      </c>
      <c r="F60" s="2">
        <f t="shared" si="1"/>
        <v>437.20079999999996</v>
      </c>
      <c r="G60" s="22">
        <v>0.155</v>
      </c>
      <c r="H60" s="20">
        <v>48.2</v>
      </c>
      <c r="I60" s="22"/>
      <c r="J60" s="18">
        <v>3.75</v>
      </c>
      <c r="K60" s="3">
        <v>1.9E-2</v>
      </c>
      <c r="L60" s="4">
        <v>7.5</v>
      </c>
      <c r="M60" s="18">
        <v>7.48</v>
      </c>
      <c r="N60" s="22">
        <v>3.4099999999999998E-2</v>
      </c>
      <c r="O60" s="21">
        <v>94.3</v>
      </c>
      <c r="P60" s="21">
        <v>25.3</v>
      </c>
      <c r="Q60" s="21">
        <v>15.8</v>
      </c>
      <c r="R60" s="22"/>
      <c r="S60" s="22"/>
    </row>
    <row r="61" spans="1:19">
      <c r="A61" s="19">
        <v>41501</v>
      </c>
      <c r="B61" s="20">
        <v>94.3</v>
      </c>
      <c r="C61" s="21">
        <v>152</v>
      </c>
      <c r="D61" s="45">
        <v>1240</v>
      </c>
      <c r="E61" s="20">
        <v>63</v>
      </c>
      <c r="F61" s="2">
        <f t="shared" si="1"/>
        <v>427.77769999999998</v>
      </c>
      <c r="G61" s="22">
        <v>0.13800000000000001</v>
      </c>
      <c r="H61" s="20">
        <v>46.7</v>
      </c>
      <c r="I61" s="22" t="s">
        <v>25</v>
      </c>
      <c r="J61" s="18">
        <v>4.08</v>
      </c>
      <c r="K61" s="3">
        <v>8.0800000000000004E-3</v>
      </c>
      <c r="L61" s="4">
        <v>9.1999999999999993</v>
      </c>
      <c r="M61" s="18">
        <v>7.56</v>
      </c>
      <c r="N61" s="22">
        <v>2.4799999999999999E-2</v>
      </c>
      <c r="O61" s="21">
        <v>78.5</v>
      </c>
      <c r="P61" s="21">
        <v>25.8</v>
      </c>
      <c r="Q61" s="21">
        <v>14.2</v>
      </c>
      <c r="R61" s="22"/>
      <c r="S61" s="22"/>
    </row>
    <row r="62" spans="1:19">
      <c r="A62" s="19">
        <v>41534</v>
      </c>
      <c r="B62" s="20">
        <v>86.9</v>
      </c>
      <c r="C62" s="21">
        <v>145</v>
      </c>
      <c r="D62" s="45">
        <v>1110</v>
      </c>
      <c r="E62" s="20">
        <v>190</v>
      </c>
      <c r="F62" s="2">
        <f t="shared" si="1"/>
        <v>392.00430000000006</v>
      </c>
      <c r="G62" s="22">
        <v>0.113</v>
      </c>
      <c r="H62" s="20">
        <v>42.5</v>
      </c>
      <c r="I62" s="22"/>
      <c r="J62" s="18">
        <v>3.62</v>
      </c>
      <c r="K62" s="3">
        <v>0.02</v>
      </c>
      <c r="L62" s="4">
        <v>8.6999999999999993</v>
      </c>
      <c r="M62" s="18">
        <v>7.37</v>
      </c>
      <c r="N62" s="22">
        <v>2.5999999999999999E-2</v>
      </c>
      <c r="O62" s="21">
        <v>72.599999999999994</v>
      </c>
      <c r="P62" s="21">
        <v>23.6</v>
      </c>
      <c r="Q62" s="21">
        <v>11.8</v>
      </c>
      <c r="R62" s="22"/>
      <c r="S62" s="22"/>
    </row>
    <row r="63" spans="1:19">
      <c r="A63" s="19">
        <v>41576</v>
      </c>
      <c r="B63" s="20">
        <v>90.5</v>
      </c>
      <c r="C63" s="21">
        <v>133</v>
      </c>
      <c r="D63" s="45">
        <v>1160</v>
      </c>
      <c r="E63" s="20">
        <v>41</v>
      </c>
      <c r="F63" s="2">
        <f t="shared" si="1"/>
        <v>410.4649</v>
      </c>
      <c r="G63" s="22">
        <v>6.1800000000000001E-2</v>
      </c>
      <c r="H63" s="20">
        <v>44.8</v>
      </c>
      <c r="I63" s="22" t="s">
        <v>25</v>
      </c>
      <c r="J63" s="18">
        <v>4.24</v>
      </c>
      <c r="K63" s="3">
        <v>1.6E-2</v>
      </c>
      <c r="L63" s="4">
        <v>9</v>
      </c>
      <c r="M63" s="18">
        <v>7.54</v>
      </c>
      <c r="N63" s="22">
        <v>1.67E-2</v>
      </c>
      <c r="O63" s="21">
        <v>64.400000000000006</v>
      </c>
      <c r="P63" s="21">
        <v>26.3</v>
      </c>
      <c r="Q63" s="21">
        <v>9.9</v>
      </c>
      <c r="R63" s="22"/>
      <c r="S63" s="22"/>
    </row>
    <row r="64" spans="1:19">
      <c r="A64" s="19">
        <v>41627</v>
      </c>
      <c r="B64" s="20">
        <v>90.8</v>
      </c>
      <c r="C64" s="21">
        <v>158</v>
      </c>
      <c r="D64" s="45">
        <v>1250</v>
      </c>
      <c r="E64" s="20">
        <v>27</v>
      </c>
      <c r="F64" s="2">
        <f t="shared" si="1"/>
        <v>411.214</v>
      </c>
      <c r="G64" s="22">
        <v>0.33400000000000002</v>
      </c>
      <c r="H64" s="20">
        <v>44.8</v>
      </c>
      <c r="I64" s="22">
        <v>4.8000000000000001E-2</v>
      </c>
      <c r="J64" s="18">
        <v>4.38</v>
      </c>
      <c r="K64" s="3">
        <v>1.7999999999999999E-2</v>
      </c>
      <c r="L64" s="4">
        <v>10</v>
      </c>
      <c r="M64" s="18">
        <v>7.42</v>
      </c>
      <c r="N64" s="22">
        <v>3.32E-2</v>
      </c>
      <c r="O64" s="21">
        <v>78.5</v>
      </c>
      <c r="P64" s="21">
        <v>26.7</v>
      </c>
      <c r="Q64" s="21">
        <v>6.5</v>
      </c>
      <c r="R64" s="22"/>
      <c r="S64" s="22"/>
    </row>
    <row r="65" spans="1:19">
      <c r="A65" s="19">
        <v>41695</v>
      </c>
      <c r="B65" s="20">
        <v>92.3</v>
      </c>
      <c r="C65" s="21">
        <v>192</v>
      </c>
      <c r="D65" s="45">
        <v>1420</v>
      </c>
      <c r="E65" s="20">
        <v>41</v>
      </c>
      <c r="F65" s="2">
        <f t="shared" si="1"/>
        <v>417.01850000000002</v>
      </c>
      <c r="G65" s="22">
        <v>0.23</v>
      </c>
      <c r="H65" s="20">
        <v>45.3</v>
      </c>
      <c r="I65" s="22"/>
      <c r="J65" s="18">
        <v>4.3499999999999996</v>
      </c>
      <c r="K65" s="3">
        <v>0.03</v>
      </c>
      <c r="L65" s="4">
        <v>10.9</v>
      </c>
      <c r="M65" s="18">
        <v>7.67</v>
      </c>
      <c r="N65" s="22">
        <v>3.0599999999999999E-2</v>
      </c>
      <c r="O65" s="21">
        <v>96.5</v>
      </c>
      <c r="P65" s="21">
        <v>26.9</v>
      </c>
      <c r="Q65" s="21">
        <v>4.3</v>
      </c>
      <c r="R65" s="22"/>
      <c r="S65" s="22"/>
    </row>
    <row r="66" spans="1:19">
      <c r="A66" s="19">
        <v>41816</v>
      </c>
      <c r="B66" s="20"/>
      <c r="C66" s="21">
        <v>136</v>
      </c>
      <c r="D66" s="45">
        <v>1060</v>
      </c>
      <c r="E66" s="20">
        <v>360</v>
      </c>
      <c r="F66" s="2"/>
      <c r="G66" s="22"/>
      <c r="H66" s="20"/>
      <c r="I66" s="22">
        <v>2.3E-2</v>
      </c>
      <c r="J66" s="18">
        <v>3.3</v>
      </c>
      <c r="K66" s="3">
        <v>2.9000000000000001E-2</v>
      </c>
      <c r="L66" s="4">
        <v>8.1999999999999993</v>
      </c>
      <c r="M66" s="18">
        <v>7.58</v>
      </c>
      <c r="N66" s="22"/>
      <c r="O66" s="21"/>
      <c r="P66" s="21">
        <v>22.3</v>
      </c>
      <c r="Q66" s="21">
        <v>16.7</v>
      </c>
      <c r="R66" s="22"/>
      <c r="S66" s="22"/>
    </row>
    <row r="67" spans="1:19">
      <c r="A67" s="19">
        <v>41838</v>
      </c>
      <c r="B67" s="20"/>
      <c r="C67" s="21">
        <v>150</v>
      </c>
      <c r="D67" s="45">
        <v>1110</v>
      </c>
      <c r="E67" s="20">
        <v>414</v>
      </c>
      <c r="F67" s="2"/>
      <c r="G67" s="22"/>
      <c r="H67" s="20"/>
      <c r="I67" s="22" t="s">
        <v>25</v>
      </c>
      <c r="J67" s="18">
        <v>3.89</v>
      </c>
      <c r="K67" s="3">
        <v>0.02</v>
      </c>
      <c r="L67" s="4">
        <v>8.9</v>
      </c>
      <c r="M67" s="18">
        <v>7.52</v>
      </c>
      <c r="N67" s="22"/>
      <c r="O67" s="21"/>
      <c r="P67" s="21">
        <v>25.2</v>
      </c>
      <c r="Q67" s="21">
        <v>14.3</v>
      </c>
      <c r="R67" s="22"/>
      <c r="S67" s="22"/>
    </row>
    <row r="68" spans="1:19">
      <c r="A68" s="19">
        <v>41866</v>
      </c>
      <c r="B68" s="20"/>
      <c r="C68" s="21"/>
      <c r="D68" s="45">
        <v>1110</v>
      </c>
      <c r="E68" s="20">
        <v>190</v>
      </c>
      <c r="F68" s="2"/>
      <c r="G68" s="22"/>
      <c r="H68" s="20"/>
      <c r="I68" s="22"/>
      <c r="J68" s="18"/>
      <c r="K68" s="3"/>
      <c r="L68" s="4">
        <v>8.9</v>
      </c>
      <c r="M68" s="18">
        <v>7.39</v>
      </c>
      <c r="N68" s="22"/>
      <c r="O68" s="21"/>
      <c r="P68" s="21"/>
      <c r="Q68" s="21">
        <v>13.3</v>
      </c>
      <c r="R68" s="22"/>
      <c r="S68" s="22"/>
    </row>
    <row r="69" spans="1:19">
      <c r="A69" s="34"/>
      <c r="B69" s="33"/>
      <c r="C69" s="36"/>
      <c r="D69" s="46"/>
      <c r="E69" s="33"/>
      <c r="F69" s="2"/>
      <c r="G69" s="37"/>
      <c r="H69" s="33"/>
      <c r="I69" s="37"/>
      <c r="J69" s="35"/>
      <c r="K69" s="3"/>
      <c r="L69" s="4"/>
      <c r="M69" s="35"/>
      <c r="N69" s="37"/>
      <c r="O69" s="36"/>
      <c r="P69" s="36"/>
      <c r="Q69" s="36"/>
      <c r="R69" s="37"/>
      <c r="S69" s="37"/>
    </row>
    <row r="70" spans="1:19">
      <c r="A70" s="34"/>
      <c r="B70" s="33"/>
      <c r="C70" s="36"/>
      <c r="D70" s="46"/>
      <c r="E70" s="33"/>
      <c r="F70" s="2"/>
      <c r="G70" s="37"/>
      <c r="H70" s="33"/>
      <c r="I70" s="37"/>
      <c r="J70" s="35"/>
      <c r="K70" s="3"/>
      <c r="L70" s="4"/>
      <c r="M70" s="35"/>
      <c r="N70" s="37"/>
      <c r="O70" s="36"/>
      <c r="P70" s="36"/>
      <c r="Q70" s="36"/>
      <c r="R70" s="37"/>
      <c r="S70" s="37"/>
    </row>
    <row r="71" spans="1:19">
      <c r="A71" s="50"/>
      <c r="B71" s="33"/>
      <c r="C71" s="44"/>
      <c r="D71" s="44"/>
      <c r="E71" s="44"/>
      <c r="F71" s="2"/>
      <c r="G71" s="37"/>
      <c r="H71" s="33"/>
      <c r="I71" s="37"/>
      <c r="J71" s="44"/>
      <c r="K71" s="44"/>
      <c r="L71" s="44"/>
      <c r="M71" s="44"/>
      <c r="N71" s="37"/>
      <c r="O71" s="36"/>
      <c r="P71" s="44"/>
      <c r="Q71" s="44"/>
      <c r="R71" s="37"/>
      <c r="S71" s="37"/>
    </row>
    <row r="72" spans="1:19">
      <c r="A72" s="50"/>
      <c r="B72" s="33"/>
      <c r="C72" s="44"/>
      <c r="D72" s="44"/>
      <c r="E72" s="44"/>
      <c r="F72" s="2"/>
      <c r="G72" s="37"/>
      <c r="H72" s="33"/>
      <c r="I72" s="37"/>
      <c r="J72" s="44"/>
      <c r="K72" s="44"/>
      <c r="L72" s="44"/>
      <c r="M72" s="44"/>
      <c r="N72" s="37"/>
      <c r="O72" s="36"/>
      <c r="P72" s="44"/>
      <c r="Q72" s="44"/>
      <c r="R72" s="37"/>
      <c r="S72" s="37"/>
    </row>
    <row r="73" spans="1:19">
      <c r="A73" s="43"/>
      <c r="C73" s="44"/>
      <c r="D73" s="44"/>
      <c r="E73" s="44"/>
      <c r="I73" s="47"/>
      <c r="J73" s="44"/>
      <c r="K73" s="44"/>
      <c r="L73" s="44"/>
      <c r="M73" s="44"/>
      <c r="P73" s="44"/>
      <c r="R73" s="44"/>
    </row>
    <row r="74" spans="1:19">
      <c r="A74" s="28" t="s">
        <v>27</v>
      </c>
      <c r="B74" s="28"/>
      <c r="C74" s="29">
        <f>AVERAGE(C65:C67)</f>
        <v>159.33333333333334</v>
      </c>
      <c r="D74" s="28"/>
      <c r="E74" s="28"/>
      <c r="F74" s="30">
        <f>AVERAGE(F63:F65)</f>
        <v>412.89913333333334</v>
      </c>
      <c r="G74" s="28"/>
      <c r="H74" s="28"/>
      <c r="I74" s="32">
        <f>AVERAGE(I65:I67)</f>
        <v>2.3E-2</v>
      </c>
      <c r="J74" s="28"/>
      <c r="K74" s="28"/>
      <c r="L74" s="28"/>
      <c r="M74" s="31">
        <f>AVERAGE(M66:M68)</f>
        <v>7.4966666666666661</v>
      </c>
      <c r="N74" s="32">
        <f>AVERAGE(N63:N65)</f>
        <v>2.6833333333333334E-2</v>
      </c>
      <c r="O74" s="29">
        <f>AVERAGE(O63:O65)</f>
        <v>79.8</v>
      </c>
      <c r="P74" s="28"/>
      <c r="Q74" s="29"/>
      <c r="R74" s="28"/>
      <c r="S74" s="32">
        <f>AVERAGE(S26:S39)</f>
        <v>0.27900000000000003</v>
      </c>
    </row>
  </sheetData>
  <conditionalFormatting sqref="E3:E70">
    <cfRule type="cellIs" dxfId="5" priority="8" operator="between">
      <formula>1000</formula>
      <formula>50000000</formula>
    </cfRule>
  </conditionalFormatting>
  <conditionalFormatting sqref="L3:L70">
    <cfRule type="cellIs" dxfId="4" priority="5" operator="lessThan">
      <formula>5</formula>
    </cfRule>
  </conditionalFormatting>
  <conditionalFormatting sqref="C3:C70">
    <cfRule type="cellIs" dxfId="3" priority="1" operator="greaterThan">
      <formula>395</formula>
    </cfRule>
  </conditionalFormatting>
  <pageMargins left="0.7" right="0.7" top="0.75" bottom="0.75" header="0.3" footer="0.3"/>
  <pageSetup paperSize="17" orientation="landscape" r:id="rId1"/>
  <headerFooter>
    <oddFooter>&amp;A</oddFooter>
  </headerFooter>
  <ignoredErrors>
    <ignoredError sqref="E74 G74 H74 J74:L74 D7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98"/>
  <sheetViews>
    <sheetView tabSelected="1" view="pageLayout" zoomScaleNormal="100" workbookViewId="0">
      <selection activeCell="K1" sqref="K1:K1048576"/>
    </sheetView>
  </sheetViews>
  <sheetFormatPr defaultRowHeight="12"/>
  <cols>
    <col min="1" max="1" width="6.42578125" style="1" bestFit="1" customWidth="1"/>
    <col min="2" max="2" width="4.7109375" style="1" bestFit="1" customWidth="1"/>
    <col min="3" max="3" width="5.42578125" style="1" bestFit="1" customWidth="1"/>
    <col min="4" max="4" width="6.28515625" style="1" bestFit="1" customWidth="1"/>
    <col min="5" max="5" width="5.28515625" style="1" bestFit="1" customWidth="1"/>
    <col min="6" max="6" width="4.7109375" style="2" bestFit="1" customWidth="1"/>
    <col min="7" max="7" width="4.85546875" style="1" bestFit="1" customWidth="1"/>
    <col min="8" max="8" width="4.7109375" style="1" bestFit="1" customWidth="1"/>
    <col min="9" max="9" width="5.7109375" style="5" bestFit="1" customWidth="1"/>
    <col min="10" max="10" width="7.5703125" style="1" bestFit="1" customWidth="1"/>
    <col min="11" max="11" width="4.7109375" style="1" customWidth="1"/>
    <col min="12" max="12" width="4.7109375" style="1" bestFit="1" customWidth="1"/>
    <col min="13" max="13" width="4" style="1" bestFit="1" customWidth="1"/>
    <col min="14" max="14" width="5.7109375" style="4" bestFit="1" customWidth="1"/>
    <col min="15" max="15" width="4.85546875" style="1" bestFit="1" customWidth="1"/>
    <col min="16" max="16" width="4.7109375" style="1" bestFit="1" customWidth="1"/>
    <col min="17" max="17" width="5.28515625" style="4" bestFit="1" customWidth="1"/>
    <col min="18" max="18" width="4.7109375" style="1" bestFit="1" customWidth="1"/>
    <col min="19" max="19" width="4.85546875" style="4" bestFit="1" customWidth="1"/>
    <col min="20" max="16384" width="9.140625" style="1"/>
  </cols>
  <sheetData>
    <row r="1" spans="1:19" ht="48">
      <c r="A1" s="24" t="s">
        <v>3</v>
      </c>
      <c r="B1" s="6" t="s">
        <v>4</v>
      </c>
      <c r="C1" s="25" t="s">
        <v>18</v>
      </c>
      <c r="D1" s="25" t="s">
        <v>9</v>
      </c>
      <c r="E1" s="26" t="s">
        <v>12</v>
      </c>
      <c r="F1" s="25" t="s">
        <v>10</v>
      </c>
      <c r="G1" s="6" t="s">
        <v>5</v>
      </c>
      <c r="H1" s="6" t="s">
        <v>6</v>
      </c>
      <c r="I1" s="8" t="s">
        <v>30</v>
      </c>
      <c r="J1" s="25" t="s">
        <v>31</v>
      </c>
      <c r="K1" s="58" t="s">
        <v>43</v>
      </c>
      <c r="L1" s="7" t="s">
        <v>11</v>
      </c>
      <c r="M1" s="25" t="s">
        <v>0</v>
      </c>
      <c r="N1" s="58" t="s">
        <v>41</v>
      </c>
      <c r="O1" s="25" t="s">
        <v>8</v>
      </c>
      <c r="P1" s="25" t="s">
        <v>32</v>
      </c>
      <c r="Q1" s="7" t="s">
        <v>33</v>
      </c>
      <c r="R1" s="59" t="s">
        <v>42</v>
      </c>
      <c r="S1" s="25" t="s">
        <v>7</v>
      </c>
    </row>
    <row r="2" spans="1:19">
      <c r="A2" s="38"/>
      <c r="B2" s="11" t="s">
        <v>2</v>
      </c>
      <c r="C2" s="11" t="s">
        <v>2</v>
      </c>
      <c r="D2" s="12" t="s">
        <v>15</v>
      </c>
      <c r="E2" s="9"/>
      <c r="F2" s="11" t="s">
        <v>2</v>
      </c>
      <c r="G2" s="11" t="s">
        <v>2</v>
      </c>
      <c r="H2" s="11" t="s">
        <v>2</v>
      </c>
      <c r="I2" s="48" t="s">
        <v>2</v>
      </c>
      <c r="J2" s="11" t="s">
        <v>2</v>
      </c>
      <c r="K2" s="11" t="s">
        <v>2</v>
      </c>
      <c r="L2" s="10" t="s">
        <v>2</v>
      </c>
      <c r="M2" s="12"/>
      <c r="N2" s="11" t="s">
        <v>2</v>
      </c>
      <c r="O2" s="11" t="s">
        <v>2</v>
      </c>
      <c r="P2" s="10" t="s">
        <v>2</v>
      </c>
      <c r="Q2" s="49" t="s">
        <v>34</v>
      </c>
      <c r="R2" s="12" t="s">
        <v>2</v>
      </c>
      <c r="S2" s="11" t="s">
        <v>1</v>
      </c>
    </row>
    <row r="3" spans="1:19">
      <c r="A3" s="19">
        <v>26563</v>
      </c>
      <c r="B3" s="20"/>
      <c r="C3" s="21">
        <v>14.9</v>
      </c>
      <c r="D3" s="20">
        <v>640</v>
      </c>
      <c r="E3" s="20"/>
      <c r="F3" s="39">
        <v>299</v>
      </c>
      <c r="G3" s="22"/>
      <c r="H3" s="20"/>
      <c r="I3" s="22"/>
      <c r="J3" s="18"/>
      <c r="K3" s="18"/>
      <c r="L3" s="21"/>
      <c r="M3" s="18">
        <v>7.58</v>
      </c>
      <c r="N3" s="22"/>
      <c r="O3" s="21">
        <v>9.5</v>
      </c>
      <c r="P3" s="21"/>
      <c r="Q3" s="21"/>
      <c r="R3" s="18"/>
      <c r="S3" s="22"/>
    </row>
    <row r="4" spans="1:19">
      <c r="A4" s="19">
        <v>26710</v>
      </c>
      <c r="B4" s="20"/>
      <c r="C4" s="21">
        <v>69</v>
      </c>
      <c r="D4" s="20">
        <v>860</v>
      </c>
      <c r="E4" s="20"/>
      <c r="F4" s="39">
        <v>358</v>
      </c>
      <c r="G4" s="22"/>
      <c r="H4" s="20"/>
      <c r="I4" s="22">
        <v>0.09</v>
      </c>
      <c r="J4" s="18">
        <v>4.01</v>
      </c>
      <c r="K4" s="18"/>
      <c r="L4" s="21"/>
      <c r="M4" s="18">
        <v>7.75</v>
      </c>
      <c r="N4" s="22">
        <v>1.5049999999999999</v>
      </c>
      <c r="O4" s="21">
        <v>64</v>
      </c>
      <c r="P4" s="21"/>
      <c r="Q4" s="21"/>
      <c r="R4" s="18"/>
      <c r="S4" s="22"/>
    </row>
    <row r="5" spans="1:19">
      <c r="A5" s="19">
        <v>26736</v>
      </c>
      <c r="B5" s="20"/>
      <c r="C5" s="21">
        <v>35</v>
      </c>
      <c r="D5" s="20">
        <v>770</v>
      </c>
      <c r="E5" s="20"/>
      <c r="F5" s="39">
        <v>355</v>
      </c>
      <c r="G5" s="22"/>
      <c r="H5" s="20"/>
      <c r="I5" s="22">
        <v>0.08</v>
      </c>
      <c r="J5" s="18">
        <v>3.4</v>
      </c>
      <c r="K5" s="18">
        <v>1.1499999999999999</v>
      </c>
      <c r="L5" s="21"/>
      <c r="M5" s="18">
        <v>7.75</v>
      </c>
      <c r="N5" s="22">
        <v>1.86</v>
      </c>
      <c r="O5" s="21">
        <v>21</v>
      </c>
      <c r="P5" s="21"/>
      <c r="Q5" s="21"/>
      <c r="R5" s="18"/>
      <c r="S5" s="22"/>
    </row>
    <row r="6" spans="1:19">
      <c r="A6" s="19">
        <v>26743</v>
      </c>
      <c r="B6" s="20"/>
      <c r="C6" s="21">
        <v>64.8</v>
      </c>
      <c r="D6" s="20">
        <v>765</v>
      </c>
      <c r="E6" s="20"/>
      <c r="F6" s="39">
        <v>368</v>
      </c>
      <c r="G6" s="22"/>
      <c r="H6" s="20"/>
      <c r="I6" s="22">
        <v>0.06</v>
      </c>
      <c r="J6" s="18">
        <v>3.6</v>
      </c>
      <c r="K6" s="18">
        <v>0.1</v>
      </c>
      <c r="L6" s="21"/>
      <c r="M6" s="18">
        <v>7.8</v>
      </c>
      <c r="N6" s="22">
        <v>0.17499999999999999</v>
      </c>
      <c r="O6" s="21">
        <v>23</v>
      </c>
      <c r="P6" s="21"/>
      <c r="Q6" s="21"/>
      <c r="R6" s="18"/>
      <c r="S6" s="22"/>
    </row>
    <row r="7" spans="1:19">
      <c r="A7" s="19">
        <v>26792</v>
      </c>
      <c r="B7" s="20"/>
      <c r="C7" s="21">
        <v>20</v>
      </c>
      <c r="D7" s="20">
        <v>620</v>
      </c>
      <c r="E7" s="20"/>
      <c r="F7" s="39">
        <v>300</v>
      </c>
      <c r="G7" s="22"/>
      <c r="H7" s="20"/>
      <c r="I7" s="22">
        <v>0.05</v>
      </c>
      <c r="J7" s="18">
        <v>1.9</v>
      </c>
      <c r="K7" s="18">
        <v>0.02</v>
      </c>
      <c r="L7" s="21"/>
      <c r="M7" s="18">
        <v>7.6</v>
      </c>
      <c r="N7" s="22">
        <v>0.12</v>
      </c>
      <c r="O7" s="21"/>
      <c r="P7" s="21"/>
      <c r="Q7" s="21"/>
      <c r="R7" s="18"/>
      <c r="S7" s="22"/>
    </row>
    <row r="8" spans="1:19">
      <c r="A8" s="19">
        <v>26833</v>
      </c>
      <c r="B8" s="20"/>
      <c r="C8" s="21">
        <v>22.5</v>
      </c>
      <c r="D8" s="20">
        <v>660</v>
      </c>
      <c r="E8" s="20"/>
      <c r="F8" s="39">
        <v>330</v>
      </c>
      <c r="G8" s="22"/>
      <c r="H8" s="20"/>
      <c r="I8" s="22">
        <v>0.04</v>
      </c>
      <c r="J8" s="18">
        <v>3.2</v>
      </c>
      <c r="K8" s="18">
        <v>0.08</v>
      </c>
      <c r="L8" s="21"/>
      <c r="M8" s="18">
        <v>7.9</v>
      </c>
      <c r="N8" s="22">
        <v>0.08</v>
      </c>
      <c r="O8" s="21">
        <v>9</v>
      </c>
      <c r="P8" s="21"/>
      <c r="Q8" s="21"/>
      <c r="R8" s="18"/>
      <c r="S8" s="22"/>
    </row>
    <row r="9" spans="1:19">
      <c r="A9" s="19">
        <v>27165</v>
      </c>
      <c r="B9" s="20"/>
      <c r="C9" s="21">
        <v>5</v>
      </c>
      <c r="D9" s="20">
        <v>622</v>
      </c>
      <c r="E9" s="20"/>
      <c r="F9" s="39">
        <v>51.5</v>
      </c>
      <c r="G9" s="22"/>
      <c r="H9" s="20"/>
      <c r="I9" s="22">
        <v>0.04</v>
      </c>
      <c r="J9" s="18"/>
      <c r="K9" s="18">
        <v>0.11</v>
      </c>
      <c r="L9" s="21"/>
      <c r="M9" s="18">
        <v>7.55</v>
      </c>
      <c r="N9" s="22">
        <v>0.41</v>
      </c>
      <c r="O9" s="21">
        <v>4</v>
      </c>
      <c r="P9" s="21"/>
      <c r="Q9" s="21"/>
      <c r="R9" s="18"/>
      <c r="S9" s="22"/>
    </row>
    <row r="10" spans="1:19">
      <c r="A10" s="19">
        <v>27170</v>
      </c>
      <c r="B10" s="20"/>
      <c r="C10" s="21">
        <v>22.2</v>
      </c>
      <c r="D10" s="20">
        <v>670</v>
      </c>
      <c r="E10" s="20"/>
      <c r="F10" s="39"/>
      <c r="G10" s="22"/>
      <c r="H10" s="20"/>
      <c r="I10" s="22">
        <v>0.03</v>
      </c>
      <c r="J10" s="18">
        <v>3.9</v>
      </c>
      <c r="K10" s="18">
        <v>0.04</v>
      </c>
      <c r="L10" s="21"/>
      <c r="M10" s="18">
        <v>7.55</v>
      </c>
      <c r="N10" s="22">
        <v>0.2</v>
      </c>
      <c r="O10" s="21"/>
      <c r="P10" s="21"/>
      <c r="Q10" s="21"/>
      <c r="R10" s="18"/>
      <c r="S10" s="22"/>
    </row>
    <row r="11" spans="1:19">
      <c r="A11" s="19">
        <v>27171</v>
      </c>
      <c r="B11" s="20"/>
      <c r="C11" s="21">
        <v>16</v>
      </c>
      <c r="D11" s="20">
        <v>540</v>
      </c>
      <c r="E11" s="20"/>
      <c r="F11" s="39"/>
      <c r="G11" s="22"/>
      <c r="H11" s="20"/>
      <c r="I11" s="22">
        <v>0.05</v>
      </c>
      <c r="J11" s="18">
        <v>1.9</v>
      </c>
      <c r="K11" s="18">
        <v>0.16</v>
      </c>
      <c r="L11" s="21"/>
      <c r="M11" s="18">
        <v>7.45</v>
      </c>
      <c r="N11" s="22">
        <v>0.5</v>
      </c>
      <c r="O11" s="21"/>
      <c r="P11" s="21"/>
      <c r="Q11" s="21"/>
      <c r="R11" s="18"/>
      <c r="S11" s="22"/>
    </row>
    <row r="12" spans="1:19">
      <c r="A12" s="19">
        <v>27296</v>
      </c>
      <c r="B12" s="20"/>
      <c r="C12" s="21">
        <v>19.5</v>
      </c>
      <c r="D12" s="20">
        <v>670</v>
      </c>
      <c r="E12" s="20"/>
      <c r="F12" s="39">
        <v>334</v>
      </c>
      <c r="G12" s="22"/>
      <c r="H12" s="20"/>
      <c r="I12" s="22">
        <v>0.05</v>
      </c>
      <c r="J12" s="18">
        <v>4.25</v>
      </c>
      <c r="K12" s="18">
        <v>0.04</v>
      </c>
      <c r="L12" s="21"/>
      <c r="M12" s="18">
        <v>7.6</v>
      </c>
      <c r="N12" s="22">
        <v>0.19</v>
      </c>
      <c r="O12" s="21">
        <v>7</v>
      </c>
      <c r="P12" s="21"/>
      <c r="Q12" s="21"/>
      <c r="R12" s="18"/>
      <c r="S12" s="22"/>
    </row>
    <row r="13" spans="1:19">
      <c r="A13" s="19">
        <v>27513</v>
      </c>
      <c r="B13" s="20"/>
      <c r="C13" s="21"/>
      <c r="D13" s="20">
        <v>685</v>
      </c>
      <c r="E13" s="20"/>
      <c r="F13" s="39">
        <v>325.5</v>
      </c>
      <c r="G13" s="22"/>
      <c r="H13" s="20"/>
      <c r="I13" s="22">
        <v>0.14000000000000001</v>
      </c>
      <c r="J13" s="18"/>
      <c r="K13" s="18">
        <v>0.08</v>
      </c>
      <c r="L13" s="21"/>
      <c r="M13" s="18">
        <v>6.95</v>
      </c>
      <c r="N13" s="22">
        <v>0.44</v>
      </c>
      <c r="O13" s="21">
        <v>15.5</v>
      </c>
      <c r="P13" s="21"/>
      <c r="Q13" s="21"/>
      <c r="R13" s="18"/>
      <c r="S13" s="22"/>
    </row>
    <row r="14" spans="1:19">
      <c r="A14" s="19">
        <v>27675</v>
      </c>
      <c r="B14" s="20"/>
      <c r="C14" s="21">
        <v>19.649999999999999</v>
      </c>
      <c r="D14" s="20">
        <v>705</v>
      </c>
      <c r="E14" s="20"/>
      <c r="F14" s="39">
        <v>361</v>
      </c>
      <c r="G14" s="22"/>
      <c r="H14" s="20"/>
      <c r="I14" s="22">
        <v>4.4999999999999998E-2</v>
      </c>
      <c r="J14" s="18"/>
      <c r="K14" s="18">
        <v>0.05</v>
      </c>
      <c r="L14" s="21"/>
      <c r="M14" s="18">
        <v>7.25</v>
      </c>
      <c r="N14" s="22">
        <v>0.08</v>
      </c>
      <c r="O14" s="21">
        <v>7.05</v>
      </c>
      <c r="P14" s="21"/>
      <c r="Q14" s="21"/>
      <c r="R14" s="18"/>
      <c r="S14" s="22"/>
    </row>
    <row r="15" spans="1:19">
      <c r="A15" s="19">
        <v>27878</v>
      </c>
      <c r="B15" s="20"/>
      <c r="C15" s="21">
        <v>27.5</v>
      </c>
      <c r="D15" s="20">
        <v>800</v>
      </c>
      <c r="E15" s="20"/>
      <c r="F15" s="39">
        <v>391</v>
      </c>
      <c r="G15" s="22"/>
      <c r="H15" s="20"/>
      <c r="I15" s="22">
        <v>0.04</v>
      </c>
      <c r="J15" s="18"/>
      <c r="K15" s="18">
        <v>0.03</v>
      </c>
      <c r="L15" s="21"/>
      <c r="M15" s="18">
        <v>6.65</v>
      </c>
      <c r="N15" s="22">
        <v>0.105</v>
      </c>
      <c r="O15" s="21">
        <v>16.5</v>
      </c>
      <c r="P15" s="21">
        <v>83.5</v>
      </c>
      <c r="Q15" s="21"/>
      <c r="R15" s="18"/>
      <c r="S15" s="22"/>
    </row>
    <row r="16" spans="1:19">
      <c r="A16" s="19">
        <v>27879</v>
      </c>
      <c r="B16" s="20"/>
      <c r="C16" s="21">
        <v>30</v>
      </c>
      <c r="D16" s="20">
        <v>800</v>
      </c>
      <c r="E16" s="20"/>
      <c r="F16" s="39">
        <v>385</v>
      </c>
      <c r="G16" s="22"/>
      <c r="H16" s="20"/>
      <c r="I16" s="22"/>
      <c r="J16" s="18"/>
      <c r="K16" s="18">
        <v>0.02</v>
      </c>
      <c r="L16" s="21"/>
      <c r="M16" s="18">
        <v>6.4</v>
      </c>
      <c r="N16" s="22">
        <v>0.13</v>
      </c>
      <c r="O16" s="21"/>
      <c r="P16" s="21">
        <v>86</v>
      </c>
      <c r="Q16" s="21"/>
      <c r="R16" s="18"/>
      <c r="S16" s="22"/>
    </row>
    <row r="17" spans="1:19">
      <c r="A17" s="19">
        <v>28029</v>
      </c>
      <c r="B17" s="20"/>
      <c r="C17" s="21">
        <v>22</v>
      </c>
      <c r="D17" s="20">
        <v>750</v>
      </c>
      <c r="E17" s="20"/>
      <c r="F17" s="39">
        <v>350</v>
      </c>
      <c r="G17" s="22"/>
      <c r="H17" s="20"/>
      <c r="I17" s="22">
        <v>0.01</v>
      </c>
      <c r="J17" s="18">
        <v>3.6</v>
      </c>
      <c r="K17" s="18"/>
      <c r="L17" s="21"/>
      <c r="M17" s="18"/>
      <c r="N17" s="22">
        <v>0.08</v>
      </c>
      <c r="O17" s="21">
        <v>8</v>
      </c>
      <c r="P17" s="21">
        <v>34</v>
      </c>
      <c r="Q17" s="21"/>
      <c r="R17" s="18"/>
      <c r="S17" s="22"/>
    </row>
    <row r="18" spans="1:19">
      <c r="A18" s="19">
        <v>28059</v>
      </c>
      <c r="B18" s="20"/>
      <c r="C18" s="21">
        <v>20</v>
      </c>
      <c r="D18" s="20">
        <v>830</v>
      </c>
      <c r="E18" s="20"/>
      <c r="F18" s="39">
        <v>350</v>
      </c>
      <c r="G18" s="22"/>
      <c r="H18" s="20"/>
      <c r="I18" s="22"/>
      <c r="J18" s="18"/>
      <c r="K18" s="18"/>
      <c r="L18" s="21"/>
      <c r="M18" s="18">
        <v>7.2</v>
      </c>
      <c r="N18" s="22">
        <v>0.06</v>
      </c>
      <c r="O18" s="21">
        <v>7.8</v>
      </c>
      <c r="P18" s="21">
        <v>33</v>
      </c>
      <c r="Q18" s="21"/>
      <c r="R18" s="18"/>
      <c r="S18" s="22"/>
    </row>
    <row r="19" spans="1:19">
      <c r="A19" s="19">
        <v>28285</v>
      </c>
      <c r="B19" s="20"/>
      <c r="C19" s="21">
        <v>18.5</v>
      </c>
      <c r="D19" s="20">
        <v>525</v>
      </c>
      <c r="E19" s="20"/>
      <c r="F19" s="39"/>
      <c r="G19" s="22"/>
      <c r="H19" s="20"/>
      <c r="I19" s="22">
        <v>0.17</v>
      </c>
      <c r="J19" s="18">
        <v>2.7749999999999999</v>
      </c>
      <c r="K19" s="18"/>
      <c r="L19" s="21"/>
      <c r="M19" s="18">
        <v>7.5</v>
      </c>
      <c r="N19" s="22">
        <v>0.23499999999999999</v>
      </c>
      <c r="O19" s="21">
        <v>8.9499999999999993</v>
      </c>
      <c r="P19" s="21"/>
      <c r="Q19" s="21"/>
      <c r="R19" s="18"/>
      <c r="S19" s="22"/>
    </row>
    <row r="20" spans="1:19">
      <c r="A20" s="19">
        <v>28444</v>
      </c>
      <c r="B20" s="20"/>
      <c r="C20" s="21">
        <v>25</v>
      </c>
      <c r="D20" s="20">
        <v>690</v>
      </c>
      <c r="E20" s="20"/>
      <c r="F20" s="39">
        <v>397.5</v>
      </c>
      <c r="G20" s="22"/>
      <c r="H20" s="20"/>
      <c r="I20" s="22">
        <v>0.16</v>
      </c>
      <c r="J20" s="18">
        <v>4.1500000000000004</v>
      </c>
      <c r="K20" s="18"/>
      <c r="L20" s="21"/>
      <c r="M20" s="18">
        <v>7.12</v>
      </c>
      <c r="N20" s="22">
        <v>0.08</v>
      </c>
      <c r="O20" s="21">
        <v>11</v>
      </c>
      <c r="P20" s="21">
        <v>64</v>
      </c>
      <c r="Q20" s="21"/>
      <c r="R20" s="18"/>
      <c r="S20" s="22"/>
    </row>
    <row r="21" spans="1:19">
      <c r="A21" s="19">
        <v>28604</v>
      </c>
      <c r="B21" s="20"/>
      <c r="C21" s="21">
        <v>31.5</v>
      </c>
      <c r="D21" s="20">
        <v>760</v>
      </c>
      <c r="E21" s="20"/>
      <c r="F21" s="39">
        <v>387.5</v>
      </c>
      <c r="G21" s="22"/>
      <c r="H21" s="20"/>
      <c r="I21" s="22">
        <v>0.63</v>
      </c>
      <c r="J21" s="18">
        <v>2.5499999999999998</v>
      </c>
      <c r="K21" s="18"/>
      <c r="L21" s="21"/>
      <c r="M21" s="18">
        <v>7.6</v>
      </c>
      <c r="N21" s="22">
        <v>0.17</v>
      </c>
      <c r="O21" s="21">
        <v>16</v>
      </c>
      <c r="P21" s="21">
        <v>92</v>
      </c>
      <c r="Q21" s="21"/>
      <c r="R21" s="18"/>
      <c r="S21" s="22"/>
    </row>
    <row r="22" spans="1:19">
      <c r="A22" s="19">
        <v>28753</v>
      </c>
      <c r="B22" s="20"/>
      <c r="C22" s="21">
        <v>63</v>
      </c>
      <c r="D22" s="20">
        <v>645</v>
      </c>
      <c r="E22" s="20"/>
      <c r="F22" s="39">
        <v>412.5</v>
      </c>
      <c r="G22" s="22"/>
      <c r="H22" s="20"/>
      <c r="I22" s="22">
        <v>0.28999999999999998</v>
      </c>
      <c r="J22" s="18">
        <v>4.6500000000000004</v>
      </c>
      <c r="K22" s="18"/>
      <c r="L22" s="21"/>
      <c r="M22" s="18">
        <v>6.8</v>
      </c>
      <c r="N22" s="22">
        <v>0.19</v>
      </c>
      <c r="O22" s="21">
        <v>13.5</v>
      </c>
      <c r="P22" s="21">
        <v>85</v>
      </c>
      <c r="Q22" s="21"/>
      <c r="R22" s="18"/>
      <c r="S22" s="22"/>
    </row>
    <row r="23" spans="1:19">
      <c r="A23" s="19">
        <v>28970</v>
      </c>
      <c r="B23" s="20"/>
      <c r="C23" s="21">
        <v>26.1</v>
      </c>
      <c r="D23" s="20">
        <v>695</v>
      </c>
      <c r="E23" s="20"/>
      <c r="F23" s="39"/>
      <c r="G23" s="22"/>
      <c r="H23" s="20"/>
      <c r="I23" s="22">
        <v>0.04</v>
      </c>
      <c r="J23" s="18">
        <v>3.8</v>
      </c>
      <c r="K23" s="18"/>
      <c r="L23" s="21"/>
      <c r="M23" s="18">
        <v>7.7</v>
      </c>
      <c r="N23" s="22">
        <v>4.4999999999999998E-2</v>
      </c>
      <c r="O23" s="21">
        <v>15.25</v>
      </c>
      <c r="P23" s="21"/>
      <c r="Q23" s="21"/>
      <c r="R23" s="18"/>
      <c r="S23" s="22"/>
    </row>
    <row r="24" spans="1:19">
      <c r="A24" s="19">
        <v>29130</v>
      </c>
      <c r="B24" s="20"/>
      <c r="C24" s="21"/>
      <c r="D24" s="20">
        <v>740</v>
      </c>
      <c r="E24" s="20"/>
      <c r="F24" s="39"/>
      <c r="G24" s="22"/>
      <c r="H24" s="20"/>
      <c r="I24" s="22">
        <v>0.09</v>
      </c>
      <c r="J24" s="18">
        <v>3.4</v>
      </c>
      <c r="K24" s="18"/>
      <c r="L24" s="21"/>
      <c r="M24" s="18">
        <v>7.45</v>
      </c>
      <c r="N24" s="22"/>
      <c r="O24" s="21">
        <v>16</v>
      </c>
      <c r="P24" s="21"/>
      <c r="Q24" s="21"/>
      <c r="R24" s="18"/>
      <c r="S24" s="22"/>
    </row>
    <row r="25" spans="1:19">
      <c r="A25" s="19">
        <v>29152</v>
      </c>
      <c r="B25" s="20"/>
      <c r="C25" s="21"/>
      <c r="D25" s="20">
        <v>650</v>
      </c>
      <c r="E25" s="20"/>
      <c r="F25" s="39"/>
      <c r="G25" s="22"/>
      <c r="H25" s="20"/>
      <c r="I25" s="22">
        <v>0.08</v>
      </c>
      <c r="J25" s="18">
        <v>3</v>
      </c>
      <c r="K25" s="18"/>
      <c r="L25" s="21"/>
      <c r="M25" s="18"/>
      <c r="N25" s="22"/>
      <c r="O25" s="21">
        <v>13</v>
      </c>
      <c r="P25" s="21"/>
      <c r="Q25" s="21"/>
      <c r="R25" s="18"/>
      <c r="S25" s="22"/>
    </row>
    <row r="26" spans="1:19">
      <c r="A26" s="19">
        <v>29340</v>
      </c>
      <c r="B26" s="20"/>
      <c r="C26" s="21"/>
      <c r="D26" s="20">
        <v>590</v>
      </c>
      <c r="E26" s="20"/>
      <c r="F26" s="39">
        <v>219</v>
      </c>
      <c r="G26" s="22"/>
      <c r="H26" s="20"/>
      <c r="I26" s="22">
        <v>0.35</v>
      </c>
      <c r="J26" s="18">
        <v>3.45</v>
      </c>
      <c r="K26" s="18"/>
      <c r="L26" s="21"/>
      <c r="M26" s="18">
        <v>7.35</v>
      </c>
      <c r="N26" s="22"/>
      <c r="O26" s="21">
        <v>24.5</v>
      </c>
      <c r="P26" s="21"/>
      <c r="Q26" s="21"/>
      <c r="R26" s="18"/>
      <c r="S26" s="22"/>
    </row>
    <row r="27" spans="1:19">
      <c r="A27" s="19">
        <v>29341</v>
      </c>
      <c r="B27" s="20"/>
      <c r="C27" s="21"/>
      <c r="D27" s="20">
        <v>280</v>
      </c>
      <c r="E27" s="20"/>
      <c r="F27" s="39">
        <v>93</v>
      </c>
      <c r="G27" s="22"/>
      <c r="H27" s="20"/>
      <c r="I27" s="22"/>
      <c r="J27" s="18">
        <v>2</v>
      </c>
      <c r="K27" s="18"/>
      <c r="L27" s="21"/>
      <c r="M27" s="18"/>
      <c r="N27" s="22"/>
      <c r="O27" s="21">
        <v>14</v>
      </c>
      <c r="P27" s="21"/>
      <c r="Q27" s="21"/>
      <c r="R27" s="18"/>
      <c r="S27" s="22"/>
    </row>
    <row r="28" spans="1:19">
      <c r="A28" s="19">
        <v>29726</v>
      </c>
      <c r="B28" s="20"/>
      <c r="C28" s="21">
        <v>28</v>
      </c>
      <c r="D28" s="20"/>
      <c r="E28" s="20"/>
      <c r="F28" s="39">
        <v>371</v>
      </c>
      <c r="G28" s="22"/>
      <c r="H28" s="20"/>
      <c r="I28" s="22"/>
      <c r="J28" s="18">
        <v>4.5</v>
      </c>
      <c r="K28" s="18"/>
      <c r="L28" s="21"/>
      <c r="M28" s="18"/>
      <c r="N28" s="22"/>
      <c r="O28" s="21"/>
      <c r="P28" s="21"/>
      <c r="Q28" s="21"/>
      <c r="R28" s="18"/>
      <c r="S28" s="22"/>
    </row>
    <row r="29" spans="1:19">
      <c r="A29" s="19">
        <v>29941</v>
      </c>
      <c r="B29" s="20"/>
      <c r="C29" s="21">
        <v>38.5</v>
      </c>
      <c r="D29" s="20"/>
      <c r="E29" s="20"/>
      <c r="F29" s="39">
        <v>373</v>
      </c>
      <c r="G29" s="22"/>
      <c r="H29" s="20"/>
      <c r="I29" s="22"/>
      <c r="J29" s="18">
        <v>6.6</v>
      </c>
      <c r="K29" s="18"/>
      <c r="L29" s="21"/>
      <c r="M29" s="18"/>
      <c r="N29" s="22"/>
      <c r="O29" s="21"/>
      <c r="P29" s="21"/>
      <c r="Q29" s="21"/>
      <c r="R29" s="18"/>
      <c r="S29" s="22"/>
    </row>
    <row r="30" spans="1:19">
      <c r="A30" s="13"/>
      <c r="B30" s="14"/>
      <c r="C30" s="16"/>
      <c r="D30" s="14"/>
      <c r="E30" s="14"/>
      <c r="F30" s="40"/>
      <c r="G30" s="17"/>
      <c r="H30" s="14"/>
      <c r="I30" s="17"/>
      <c r="J30" s="15"/>
      <c r="K30" s="15"/>
      <c r="L30" s="16"/>
      <c r="M30" s="15"/>
      <c r="N30" s="17"/>
      <c r="O30" s="16"/>
      <c r="P30" s="16"/>
      <c r="Q30" s="16"/>
      <c r="R30" s="15"/>
      <c r="S30" s="17"/>
    </row>
    <row r="31" spans="1:19">
      <c r="A31" s="13">
        <v>39610</v>
      </c>
      <c r="B31" s="14"/>
      <c r="C31" s="16">
        <v>66.400000000000006</v>
      </c>
      <c r="D31" s="14">
        <v>587</v>
      </c>
      <c r="E31" s="14">
        <v>318</v>
      </c>
      <c r="F31" s="40"/>
      <c r="G31" s="17"/>
      <c r="H31" s="14"/>
      <c r="I31" s="17">
        <v>0.23100000000000001</v>
      </c>
      <c r="J31" s="15">
        <v>1.036</v>
      </c>
      <c r="K31" s="15">
        <v>0.112</v>
      </c>
      <c r="L31" s="16"/>
      <c r="M31" s="15">
        <v>7.34</v>
      </c>
      <c r="N31" s="17"/>
      <c r="O31" s="16"/>
      <c r="P31" s="16">
        <v>18.010000000000002</v>
      </c>
      <c r="Q31" s="16"/>
      <c r="R31" s="15"/>
      <c r="S31" s="17"/>
    </row>
    <row r="32" spans="1:19">
      <c r="A32" s="13">
        <v>39623</v>
      </c>
      <c r="B32" s="14"/>
      <c r="C32" s="16"/>
      <c r="D32" s="14"/>
      <c r="E32" s="14">
        <v>240</v>
      </c>
      <c r="F32" s="40"/>
      <c r="G32" s="17"/>
      <c r="H32" s="14"/>
      <c r="I32" s="17"/>
      <c r="J32" s="15"/>
      <c r="K32" s="15"/>
      <c r="L32" s="16"/>
      <c r="M32" s="15"/>
      <c r="N32" s="17"/>
      <c r="O32" s="16"/>
      <c r="P32" s="16"/>
      <c r="Q32" s="16"/>
      <c r="R32" s="15"/>
      <c r="S32" s="17"/>
    </row>
    <row r="33" spans="1:19">
      <c r="A33" s="19">
        <v>39644</v>
      </c>
      <c r="B33" s="20">
        <v>52</v>
      </c>
      <c r="C33" s="21">
        <v>76.02</v>
      </c>
      <c r="D33" s="20">
        <v>732</v>
      </c>
      <c r="E33" s="20">
        <v>179</v>
      </c>
      <c r="F33" s="39">
        <f t="shared" ref="F33:F45" si="0">(2.497*B33)+(4.118*H33)</f>
        <v>261.62</v>
      </c>
      <c r="G33" s="22">
        <v>0.435</v>
      </c>
      <c r="H33" s="20">
        <v>32</v>
      </c>
      <c r="I33" s="22">
        <v>6.7000000000000004E-2</v>
      </c>
      <c r="J33" s="18">
        <v>0.88800000000000001</v>
      </c>
      <c r="K33" s="18">
        <v>7.8E-2</v>
      </c>
      <c r="L33" s="21"/>
      <c r="M33" s="18">
        <v>7.53</v>
      </c>
      <c r="N33" s="22">
        <v>0.14599999999999999</v>
      </c>
      <c r="O33" s="21">
        <v>39.700000000000003</v>
      </c>
      <c r="P33" s="21">
        <v>18.16</v>
      </c>
      <c r="Q33" s="21"/>
      <c r="R33" s="18"/>
      <c r="S33" s="22">
        <v>5.8999999999999997E-2</v>
      </c>
    </row>
    <row r="34" spans="1:19">
      <c r="A34" s="19">
        <v>39687</v>
      </c>
      <c r="B34" s="20">
        <v>79</v>
      </c>
      <c r="C34" s="21">
        <v>103.9</v>
      </c>
      <c r="D34" s="20">
        <v>1010</v>
      </c>
      <c r="E34" s="20">
        <v>260</v>
      </c>
      <c r="F34" s="39">
        <f t="shared" si="0"/>
        <v>407.28100000000001</v>
      </c>
      <c r="G34" s="22">
        <v>0.14899999999999999</v>
      </c>
      <c r="H34" s="20">
        <v>51</v>
      </c>
      <c r="I34" s="22">
        <v>1.2500000000000001E-2</v>
      </c>
      <c r="J34" s="18">
        <v>2.59</v>
      </c>
      <c r="K34" s="18">
        <v>1.2999999999999999E-2</v>
      </c>
      <c r="L34" s="21"/>
      <c r="M34" s="18">
        <v>7.95</v>
      </c>
      <c r="N34" s="22">
        <v>2.5000000000000001E-2</v>
      </c>
      <c r="O34" s="21">
        <v>63.5</v>
      </c>
      <c r="P34" s="21">
        <v>30.03</v>
      </c>
      <c r="Q34" s="21"/>
      <c r="R34" s="18"/>
      <c r="S34" s="22">
        <v>3.3000000000000002E-2</v>
      </c>
    </row>
    <row r="35" spans="1:19">
      <c r="A35" s="19">
        <v>39743</v>
      </c>
      <c r="B35" s="20">
        <v>97</v>
      </c>
      <c r="C35" s="21">
        <v>116</v>
      </c>
      <c r="D35" s="20">
        <v>1120</v>
      </c>
      <c r="E35" s="20">
        <v>228</v>
      </c>
      <c r="F35" s="39">
        <f t="shared" si="0"/>
        <v>423.40100000000001</v>
      </c>
      <c r="G35" s="22">
        <v>0.23300000000000001</v>
      </c>
      <c r="H35" s="20">
        <v>44</v>
      </c>
      <c r="I35" s="22">
        <v>0.13600000000000001</v>
      </c>
      <c r="J35" s="18">
        <v>3.17</v>
      </c>
      <c r="K35" s="18">
        <v>3.3000000000000002E-2</v>
      </c>
      <c r="L35" s="21"/>
      <c r="M35" s="18">
        <v>7.36</v>
      </c>
      <c r="N35" s="22">
        <v>5.0999999999999997E-2</v>
      </c>
      <c r="O35" s="21">
        <v>56</v>
      </c>
      <c r="P35" s="21">
        <v>30.89</v>
      </c>
      <c r="Q35" s="21"/>
      <c r="R35" s="18"/>
      <c r="S35" s="22">
        <v>0.09</v>
      </c>
    </row>
    <row r="36" spans="1:19">
      <c r="A36" s="19">
        <v>39777</v>
      </c>
      <c r="B36" s="20">
        <v>97</v>
      </c>
      <c r="C36" s="21">
        <v>423.4</v>
      </c>
      <c r="D36" s="20">
        <v>2210</v>
      </c>
      <c r="E36" s="20">
        <v>291</v>
      </c>
      <c r="F36" s="39">
        <f t="shared" si="0"/>
        <v>431.63700000000006</v>
      </c>
      <c r="G36" s="22">
        <v>0.48199999999999998</v>
      </c>
      <c r="H36" s="20">
        <v>46</v>
      </c>
      <c r="I36" s="22">
        <v>0.318</v>
      </c>
      <c r="J36" s="18">
        <v>3.246</v>
      </c>
      <c r="K36" s="18">
        <v>2.7E-2</v>
      </c>
      <c r="L36" s="21"/>
      <c r="M36" s="18">
        <v>7.48</v>
      </c>
      <c r="N36" s="22">
        <v>0.09</v>
      </c>
      <c r="O36" s="21">
        <v>246</v>
      </c>
      <c r="P36" s="21">
        <v>40</v>
      </c>
      <c r="Q36" s="21"/>
      <c r="R36" s="18"/>
      <c r="S36" s="22">
        <v>0.03</v>
      </c>
    </row>
    <row r="37" spans="1:19">
      <c r="A37" s="19">
        <v>39811</v>
      </c>
      <c r="B37" s="20">
        <v>86</v>
      </c>
      <c r="C37" s="21">
        <v>765.2</v>
      </c>
      <c r="D37" s="20">
        <v>3100</v>
      </c>
      <c r="E37" s="20">
        <v>111</v>
      </c>
      <c r="F37" s="39">
        <f t="shared" si="0"/>
        <v>367.108</v>
      </c>
      <c r="G37" s="22">
        <v>0.72699999999999998</v>
      </c>
      <c r="H37" s="20">
        <v>37</v>
      </c>
      <c r="I37" s="22">
        <v>0.36599999999999999</v>
      </c>
      <c r="J37" s="18">
        <v>1.986</v>
      </c>
      <c r="K37" s="41"/>
      <c r="L37" s="23"/>
      <c r="M37" s="18">
        <v>7.38</v>
      </c>
      <c r="N37" s="22"/>
      <c r="O37" s="21">
        <v>436</v>
      </c>
      <c r="P37" s="21">
        <v>42.18</v>
      </c>
      <c r="Q37" s="21"/>
      <c r="R37" s="18"/>
      <c r="S37" s="22"/>
    </row>
    <row r="38" spans="1:19">
      <c r="A38" s="19">
        <v>39842</v>
      </c>
      <c r="B38" s="20">
        <v>98</v>
      </c>
      <c r="C38" s="21">
        <v>160.6</v>
      </c>
      <c r="D38" s="20"/>
      <c r="E38" s="20">
        <v>26</v>
      </c>
      <c r="F38" s="39">
        <f t="shared" si="0"/>
        <v>450.60599999999999</v>
      </c>
      <c r="G38" s="22">
        <v>0.28199999999999997</v>
      </c>
      <c r="H38" s="20">
        <v>50</v>
      </c>
      <c r="I38" s="22"/>
      <c r="J38" s="18">
        <v>4.62</v>
      </c>
      <c r="K38" s="18"/>
      <c r="L38" s="21"/>
      <c r="M38" s="18"/>
      <c r="N38" s="22">
        <v>2.5000000000000001E-2</v>
      </c>
      <c r="O38" s="21">
        <v>81</v>
      </c>
      <c r="P38" s="21">
        <v>40.700000000000003</v>
      </c>
      <c r="Q38" s="21"/>
      <c r="R38" s="18"/>
      <c r="S38" s="22"/>
    </row>
    <row r="39" spans="1:19">
      <c r="A39" s="19">
        <v>39861</v>
      </c>
      <c r="B39" s="20">
        <v>102</v>
      </c>
      <c r="C39" s="21">
        <v>235.1</v>
      </c>
      <c r="D39" s="20">
        <v>1591</v>
      </c>
      <c r="E39" s="20">
        <v>31</v>
      </c>
      <c r="F39" s="39">
        <f t="shared" si="0"/>
        <v>460.59399999999999</v>
      </c>
      <c r="G39" s="22">
        <v>0.52800000000000002</v>
      </c>
      <c r="H39" s="20">
        <v>50</v>
      </c>
      <c r="I39" s="22">
        <v>0.21299999999999999</v>
      </c>
      <c r="J39" s="18">
        <v>3.5470000000000002</v>
      </c>
      <c r="K39" s="41">
        <v>0.03</v>
      </c>
      <c r="L39" s="23"/>
      <c r="M39" s="18">
        <v>7.32</v>
      </c>
      <c r="N39" s="22">
        <v>0.05</v>
      </c>
      <c r="O39" s="21">
        <v>136</v>
      </c>
      <c r="P39" s="21">
        <v>43.72</v>
      </c>
      <c r="Q39" s="21"/>
      <c r="R39" s="18"/>
      <c r="S39" s="22">
        <v>0.02</v>
      </c>
    </row>
    <row r="40" spans="1:19">
      <c r="A40" s="19">
        <v>39889</v>
      </c>
      <c r="B40" s="20">
        <v>86</v>
      </c>
      <c r="C40" s="21">
        <v>180.5</v>
      </c>
      <c r="D40" s="20">
        <v>1168</v>
      </c>
      <c r="E40" s="20">
        <v>11</v>
      </c>
      <c r="F40" s="39">
        <f t="shared" si="0"/>
        <v>383.58000000000004</v>
      </c>
      <c r="G40" s="22">
        <v>0.374</v>
      </c>
      <c r="H40" s="20">
        <v>41</v>
      </c>
      <c r="I40" s="22">
        <v>7.8E-2</v>
      </c>
      <c r="J40" s="18">
        <v>2.8559999999999999</v>
      </c>
      <c r="K40" s="18">
        <v>0.04</v>
      </c>
      <c r="L40" s="21"/>
      <c r="M40" s="18">
        <v>7.65</v>
      </c>
      <c r="N40" s="22"/>
      <c r="O40" s="21">
        <v>94.1</v>
      </c>
      <c r="P40" s="21">
        <v>37.78</v>
      </c>
      <c r="Q40" s="21"/>
      <c r="R40" s="18"/>
      <c r="S40" s="22">
        <v>0.05</v>
      </c>
    </row>
    <row r="41" spans="1:19">
      <c r="A41" s="19">
        <v>39912</v>
      </c>
      <c r="B41" s="20">
        <v>83.1</v>
      </c>
      <c r="C41" s="21">
        <v>130</v>
      </c>
      <c r="D41" s="20">
        <v>1010</v>
      </c>
      <c r="E41" s="20">
        <v>11</v>
      </c>
      <c r="F41" s="39">
        <f t="shared" si="0"/>
        <v>387.04549999999995</v>
      </c>
      <c r="G41" s="22">
        <v>0.23699999999999999</v>
      </c>
      <c r="H41" s="20">
        <v>43.6</v>
      </c>
      <c r="I41" s="22">
        <v>7.8299999999999995E-2</v>
      </c>
      <c r="J41" s="18">
        <v>3.02</v>
      </c>
      <c r="K41" s="41">
        <v>1.8499999999999999E-2</v>
      </c>
      <c r="L41" s="23"/>
      <c r="M41" s="18">
        <v>7.45</v>
      </c>
      <c r="N41" s="22">
        <v>3.04E-2</v>
      </c>
      <c r="O41" s="21"/>
      <c r="P41" s="21"/>
      <c r="Q41" s="21"/>
      <c r="R41" s="18"/>
      <c r="S41" s="22">
        <v>2.7E-2</v>
      </c>
    </row>
    <row r="42" spans="1:19">
      <c r="A42" s="19">
        <v>39965</v>
      </c>
      <c r="B42" s="20">
        <v>97.6</v>
      </c>
      <c r="C42" s="21">
        <v>165</v>
      </c>
      <c r="D42" s="20">
        <v>1230</v>
      </c>
      <c r="E42" s="20">
        <v>340</v>
      </c>
      <c r="F42" s="39">
        <f t="shared" si="0"/>
        <v>451.6662</v>
      </c>
      <c r="G42" s="22">
        <v>0.30299999999999999</v>
      </c>
      <c r="H42" s="20">
        <v>50.5</v>
      </c>
      <c r="I42" s="22">
        <v>5.6099999999999997E-2</v>
      </c>
      <c r="J42" s="18">
        <v>2.39</v>
      </c>
      <c r="K42" s="18">
        <v>2.76E-2</v>
      </c>
      <c r="L42" s="21"/>
      <c r="M42" s="18">
        <v>7.66</v>
      </c>
      <c r="N42" s="22">
        <v>7.2099999999999997E-2</v>
      </c>
      <c r="O42" s="21">
        <v>86.4</v>
      </c>
      <c r="P42" s="21">
        <v>41.3</v>
      </c>
      <c r="Q42" s="21"/>
      <c r="R42" s="18"/>
      <c r="S42" s="22"/>
    </row>
    <row r="43" spans="1:19">
      <c r="A43" s="19">
        <v>39980</v>
      </c>
      <c r="B43" s="20">
        <v>94.2</v>
      </c>
      <c r="C43" s="21">
        <v>151</v>
      </c>
      <c r="D43" s="20">
        <v>1140</v>
      </c>
      <c r="E43" s="20">
        <v>520</v>
      </c>
      <c r="F43" s="39">
        <f t="shared" si="0"/>
        <v>441.11739999999998</v>
      </c>
      <c r="G43" s="22">
        <v>0.33200000000000002</v>
      </c>
      <c r="H43" s="20">
        <v>50</v>
      </c>
      <c r="I43" s="22">
        <v>0.28899999999999998</v>
      </c>
      <c r="J43" s="18">
        <v>2.17</v>
      </c>
      <c r="K43" s="41">
        <v>6.7599999999999993E-2</v>
      </c>
      <c r="L43" s="23">
        <v>5.7</v>
      </c>
      <c r="M43" s="18">
        <v>7.57</v>
      </c>
      <c r="N43" s="22">
        <v>0.109</v>
      </c>
      <c r="O43" s="21">
        <v>76.599999999999994</v>
      </c>
      <c r="P43" s="21">
        <v>33.799999999999997</v>
      </c>
      <c r="Q43" s="21"/>
      <c r="R43" s="18"/>
      <c r="S43" s="22">
        <v>3.9E-2</v>
      </c>
    </row>
    <row r="44" spans="1:19">
      <c r="A44" s="19">
        <v>40002</v>
      </c>
      <c r="B44" s="20">
        <v>95.3</v>
      </c>
      <c r="C44" s="21">
        <v>154</v>
      </c>
      <c r="D44" s="20">
        <v>1170</v>
      </c>
      <c r="E44" s="20">
        <v>260</v>
      </c>
      <c r="F44" s="39">
        <f t="shared" si="0"/>
        <v>457.04169999999999</v>
      </c>
      <c r="G44" s="22">
        <v>0.121</v>
      </c>
      <c r="H44" s="20">
        <v>53.2</v>
      </c>
      <c r="I44" s="22">
        <v>1.2500000000000001E-2</v>
      </c>
      <c r="J44" s="18">
        <v>2.5099999999999998</v>
      </c>
      <c r="K44" s="18">
        <v>1.4200000000000001E-2</v>
      </c>
      <c r="L44" s="21">
        <v>8.1999999999999993</v>
      </c>
      <c r="M44" s="18">
        <v>7.67</v>
      </c>
      <c r="N44" s="22">
        <v>2.6599999999999999E-2</v>
      </c>
      <c r="O44" s="21">
        <v>74.599999999999994</v>
      </c>
      <c r="P44" s="21">
        <v>36.6</v>
      </c>
      <c r="Q44" s="21"/>
      <c r="R44" s="18"/>
      <c r="S44" s="22">
        <v>0.08</v>
      </c>
    </row>
    <row r="45" spans="1:19">
      <c r="A45" s="19">
        <v>40029</v>
      </c>
      <c r="B45" s="20">
        <v>69.3</v>
      </c>
      <c r="C45" s="21">
        <v>139</v>
      </c>
      <c r="D45" s="20">
        <v>1110</v>
      </c>
      <c r="E45" s="20">
        <v>220</v>
      </c>
      <c r="F45" s="39">
        <f t="shared" si="0"/>
        <v>374.00049999999999</v>
      </c>
      <c r="G45" s="22">
        <v>0.1</v>
      </c>
      <c r="H45" s="20">
        <v>48.8</v>
      </c>
      <c r="I45" s="22">
        <v>1.2500000000000001E-2</v>
      </c>
      <c r="J45" s="18">
        <v>2.5099999999999998</v>
      </c>
      <c r="K45" s="41">
        <v>0.04</v>
      </c>
      <c r="L45" s="23">
        <v>11.2</v>
      </c>
      <c r="M45" s="18">
        <v>7.83</v>
      </c>
      <c r="N45" s="22">
        <v>6.83E-2</v>
      </c>
      <c r="O45" s="21">
        <v>69</v>
      </c>
      <c r="P45" s="21">
        <v>34.4</v>
      </c>
      <c r="Q45" s="21"/>
      <c r="R45" s="18"/>
      <c r="S45" s="22">
        <v>2.1999999999999999E-2</v>
      </c>
    </row>
    <row r="46" spans="1:19">
      <c r="A46" s="19">
        <v>40065</v>
      </c>
      <c r="B46" s="20"/>
      <c r="C46" s="21">
        <v>140</v>
      </c>
      <c r="D46" s="20">
        <v>1120</v>
      </c>
      <c r="E46" s="20">
        <v>230</v>
      </c>
      <c r="F46" s="39"/>
      <c r="G46" s="22">
        <v>3.8600000000000002E-2</v>
      </c>
      <c r="H46" s="20"/>
      <c r="I46" s="22">
        <v>4.2599999999999999E-2</v>
      </c>
      <c r="J46" s="18">
        <v>3.13</v>
      </c>
      <c r="K46" s="18">
        <v>2.9100000000000001E-2</v>
      </c>
      <c r="L46" s="21">
        <v>5.2</v>
      </c>
      <c r="M46" s="18">
        <v>7.6</v>
      </c>
      <c r="N46" s="22">
        <v>4.8000000000000001E-2</v>
      </c>
      <c r="O46" s="21">
        <v>66.2</v>
      </c>
      <c r="P46" s="21">
        <v>34.799999999999997</v>
      </c>
      <c r="Q46" s="21"/>
      <c r="R46" s="18"/>
      <c r="S46" s="22">
        <v>0.01</v>
      </c>
    </row>
    <row r="47" spans="1:19">
      <c r="A47" s="19">
        <v>40114</v>
      </c>
      <c r="B47" s="20"/>
      <c r="C47" s="21">
        <v>148</v>
      </c>
      <c r="D47" s="20">
        <v>1170</v>
      </c>
      <c r="E47" s="20">
        <v>42</v>
      </c>
      <c r="F47" s="39"/>
      <c r="G47" s="22">
        <v>0.252</v>
      </c>
      <c r="H47" s="20"/>
      <c r="I47" s="22">
        <v>0.16300000000000001</v>
      </c>
      <c r="J47" s="18">
        <v>2.95</v>
      </c>
      <c r="K47" s="41"/>
      <c r="L47" s="23">
        <v>5.7</v>
      </c>
      <c r="M47" s="18">
        <v>7.57</v>
      </c>
      <c r="N47" s="22">
        <v>6.4899999999999999E-2</v>
      </c>
      <c r="O47" s="21">
        <v>69.900000000000006</v>
      </c>
      <c r="P47" s="21">
        <v>32.200000000000003</v>
      </c>
      <c r="Q47" s="21"/>
      <c r="R47" s="18">
        <v>4.82E-2</v>
      </c>
      <c r="S47" s="22">
        <v>3.5999999999999997E-2</v>
      </c>
    </row>
    <row r="48" spans="1:19">
      <c r="A48" s="19">
        <v>40141</v>
      </c>
      <c r="B48" s="20"/>
      <c r="C48" s="21">
        <v>190</v>
      </c>
      <c r="D48" s="20">
        <v>1360</v>
      </c>
      <c r="E48" s="20">
        <v>24</v>
      </c>
      <c r="F48" s="39"/>
      <c r="G48" s="22">
        <v>0.158</v>
      </c>
      <c r="H48" s="20"/>
      <c r="I48" s="22">
        <v>9.1200000000000003E-2</v>
      </c>
      <c r="J48" s="18">
        <v>4.33</v>
      </c>
      <c r="K48" s="18">
        <v>2.2200000000000001E-2</v>
      </c>
      <c r="L48" s="21">
        <v>7</v>
      </c>
      <c r="M48" s="18">
        <v>7.69</v>
      </c>
      <c r="N48" s="22">
        <v>3.8800000000000001E-2</v>
      </c>
      <c r="O48" s="21">
        <v>89.7</v>
      </c>
      <c r="P48" s="21">
        <v>37.9</v>
      </c>
      <c r="Q48" s="21"/>
      <c r="R48" s="18">
        <v>1.2500000000000001E-2</v>
      </c>
      <c r="S48" s="22">
        <v>0.112</v>
      </c>
    </row>
    <row r="49" spans="1:19">
      <c r="A49" s="19">
        <v>40184</v>
      </c>
      <c r="B49" s="20">
        <v>111</v>
      </c>
      <c r="C49" s="21">
        <v>184</v>
      </c>
      <c r="D49" s="20">
        <v>1530</v>
      </c>
      <c r="E49" s="20">
        <v>43</v>
      </c>
      <c r="F49" s="39"/>
      <c r="G49" s="22">
        <v>0.24</v>
      </c>
      <c r="H49" s="20"/>
      <c r="I49" s="22">
        <v>0.106</v>
      </c>
      <c r="J49" s="18">
        <v>5.09</v>
      </c>
      <c r="K49" s="18">
        <v>2.4500000000000001E-2</v>
      </c>
      <c r="L49" s="21">
        <v>11.7</v>
      </c>
      <c r="M49" s="18">
        <v>7.89</v>
      </c>
      <c r="N49" s="22" t="s">
        <v>24</v>
      </c>
      <c r="O49" s="21">
        <v>100</v>
      </c>
      <c r="P49" s="21">
        <v>33.9</v>
      </c>
      <c r="Q49" s="21"/>
      <c r="R49" s="18">
        <v>1.5900000000000001E-2</v>
      </c>
      <c r="S49" s="22"/>
    </row>
    <row r="50" spans="1:19">
      <c r="A50" s="19">
        <v>40205</v>
      </c>
      <c r="B50" s="20"/>
      <c r="C50" s="21">
        <v>225</v>
      </c>
      <c r="D50" s="20">
        <v>1660</v>
      </c>
      <c r="E50" s="20">
        <v>26</v>
      </c>
      <c r="F50" s="39"/>
      <c r="G50" s="22">
        <v>0.35699999999999998</v>
      </c>
      <c r="H50" s="20">
        <v>51.6</v>
      </c>
      <c r="I50" s="22">
        <v>0.224</v>
      </c>
      <c r="J50" s="18">
        <v>3.83</v>
      </c>
      <c r="K50" s="18"/>
      <c r="L50" s="21">
        <v>10.199999999999999</v>
      </c>
      <c r="M50" s="18">
        <v>7.61</v>
      </c>
      <c r="N50" s="22" t="s">
        <v>24</v>
      </c>
      <c r="O50" s="21">
        <v>124</v>
      </c>
      <c r="P50" s="21">
        <v>39.5</v>
      </c>
      <c r="Q50" s="21"/>
      <c r="R50" s="18">
        <v>3.2300000000000002E-2</v>
      </c>
      <c r="S50" s="22"/>
    </row>
    <row r="51" spans="1:19">
      <c r="A51" s="19">
        <v>40226</v>
      </c>
      <c r="B51" s="20"/>
      <c r="C51" s="21">
        <v>416</v>
      </c>
      <c r="D51" s="20">
        <v>2230</v>
      </c>
      <c r="E51" s="20">
        <v>56</v>
      </c>
      <c r="F51" s="39"/>
      <c r="G51" s="22">
        <v>0.83299999999999996</v>
      </c>
      <c r="H51" s="20">
        <v>53.6</v>
      </c>
      <c r="I51" s="22">
        <v>0.13300000000000001</v>
      </c>
      <c r="J51" s="18">
        <v>4.1100000000000003</v>
      </c>
      <c r="K51" s="18">
        <v>2.52E-2</v>
      </c>
      <c r="L51" s="21">
        <v>11.3</v>
      </c>
      <c r="M51" s="18">
        <v>7.72</v>
      </c>
      <c r="N51" s="22" t="s">
        <v>28</v>
      </c>
      <c r="O51" s="21">
        <v>249</v>
      </c>
      <c r="P51" s="21">
        <v>42.1</v>
      </c>
      <c r="Q51" s="21"/>
      <c r="R51" s="18">
        <v>1.9099999999999999E-2</v>
      </c>
      <c r="S51" s="22" t="s">
        <v>22</v>
      </c>
    </row>
    <row r="52" spans="1:19">
      <c r="A52" s="19">
        <v>40253</v>
      </c>
      <c r="B52" s="20">
        <v>88.3</v>
      </c>
      <c r="C52" s="21">
        <v>189</v>
      </c>
      <c r="D52" s="20">
        <v>1280</v>
      </c>
      <c r="E52" s="20">
        <v>20</v>
      </c>
      <c r="F52" s="39">
        <f>(2.497*B52)+(4.118*H52)</f>
        <v>394.2647</v>
      </c>
      <c r="G52" s="22">
        <v>0.65600000000000003</v>
      </c>
      <c r="H52" s="20">
        <v>42.2</v>
      </c>
      <c r="I52" s="22">
        <v>0.22600000000000001</v>
      </c>
      <c r="J52" s="18">
        <v>2.3199999999999998</v>
      </c>
      <c r="K52" s="18">
        <v>3.78E-2</v>
      </c>
      <c r="L52" s="21">
        <v>8.5</v>
      </c>
      <c r="M52" s="18">
        <v>7.59</v>
      </c>
      <c r="N52" s="22"/>
      <c r="O52" s="21">
        <v>116</v>
      </c>
      <c r="P52" s="21">
        <v>36.4</v>
      </c>
      <c r="Q52" s="21"/>
      <c r="R52" s="18"/>
      <c r="S52" s="22"/>
    </row>
    <row r="53" spans="1:19">
      <c r="A53" s="19">
        <v>40283</v>
      </c>
      <c r="B53" s="20">
        <v>111</v>
      </c>
      <c r="C53" s="21">
        <v>188</v>
      </c>
      <c r="D53" s="20">
        <v>1370</v>
      </c>
      <c r="E53" s="20">
        <v>73</v>
      </c>
      <c r="F53" s="39">
        <f>(2.497*B53)+(4.118*H53)</f>
        <v>511.06939999999997</v>
      </c>
      <c r="G53" s="22">
        <v>0.28899999999999998</v>
      </c>
      <c r="H53" s="20">
        <v>56.8</v>
      </c>
      <c r="I53" s="22">
        <v>9.1800000000000007E-2</v>
      </c>
      <c r="J53" s="18">
        <v>3.67</v>
      </c>
      <c r="K53" s="18">
        <v>0.02</v>
      </c>
      <c r="L53" s="21">
        <v>10.5</v>
      </c>
      <c r="M53" s="18">
        <v>7.71</v>
      </c>
      <c r="N53" s="22" t="s">
        <v>20</v>
      </c>
      <c r="O53" s="21">
        <v>101</v>
      </c>
      <c r="P53" s="21">
        <v>35.799999999999997</v>
      </c>
      <c r="Q53" s="21"/>
      <c r="R53" s="18">
        <v>2.1899999999999999E-2</v>
      </c>
      <c r="S53" s="22">
        <v>0.22600000000000001</v>
      </c>
    </row>
    <row r="54" spans="1:19">
      <c r="A54" s="19">
        <v>40330</v>
      </c>
      <c r="B54" s="20">
        <v>99.5</v>
      </c>
      <c r="C54" s="21">
        <v>175</v>
      </c>
      <c r="D54" s="20">
        <v>1210</v>
      </c>
      <c r="E54" s="20">
        <v>46</v>
      </c>
      <c r="F54" s="39">
        <f>(2.497*B54)+(4.118*H54)</f>
        <v>477.41230000000002</v>
      </c>
      <c r="G54" s="22">
        <v>0.26100000000000001</v>
      </c>
      <c r="H54" s="20">
        <v>55.6</v>
      </c>
      <c r="I54" s="22" t="s">
        <v>25</v>
      </c>
      <c r="J54" s="18">
        <v>1.01</v>
      </c>
      <c r="K54" s="18">
        <v>5.0000000000000001E-3</v>
      </c>
      <c r="L54" s="21">
        <v>19.600000000000001</v>
      </c>
      <c r="M54" s="18">
        <v>8.17</v>
      </c>
      <c r="N54" s="22" t="s">
        <v>20</v>
      </c>
      <c r="O54" s="21">
        <v>79.900000000000006</v>
      </c>
      <c r="P54" s="21">
        <v>39.1</v>
      </c>
      <c r="Q54" s="21"/>
      <c r="R54" s="18">
        <v>4.48E-2</v>
      </c>
      <c r="S54" s="22" t="s">
        <v>21</v>
      </c>
    </row>
    <row r="55" spans="1:19">
      <c r="A55" s="19">
        <v>40358</v>
      </c>
      <c r="B55" s="20">
        <v>67.599999999999994</v>
      </c>
      <c r="C55" s="21">
        <v>114</v>
      </c>
      <c r="D55" s="20">
        <v>878</v>
      </c>
      <c r="E55" s="20">
        <v>310</v>
      </c>
      <c r="F55" s="39">
        <f>(2.497*B55)+(4.118*H55)</f>
        <v>303.04399999999998</v>
      </c>
      <c r="G55" s="22">
        <v>0.77500000000000002</v>
      </c>
      <c r="H55" s="20">
        <v>32.6</v>
      </c>
      <c r="I55" s="22">
        <v>0.185</v>
      </c>
      <c r="J55" s="18">
        <v>1.52</v>
      </c>
      <c r="K55" s="18">
        <v>9.7100000000000006E-2</v>
      </c>
      <c r="L55" s="21">
        <v>4.5999999999999996</v>
      </c>
      <c r="M55" s="18">
        <v>7.38</v>
      </c>
      <c r="N55" s="22" t="s">
        <v>20</v>
      </c>
      <c r="O55" s="21">
        <v>63.5</v>
      </c>
      <c r="P55" s="21">
        <v>18</v>
      </c>
      <c r="Q55" s="21"/>
      <c r="R55" s="18">
        <v>0.14299999999999999</v>
      </c>
      <c r="S55" s="22" t="s">
        <v>21</v>
      </c>
    </row>
    <row r="56" spans="1:19">
      <c r="A56" s="19">
        <v>40385</v>
      </c>
      <c r="B56" s="20">
        <v>51.2</v>
      </c>
      <c r="C56" s="21">
        <v>81.599999999999994</v>
      </c>
      <c r="D56" s="20">
        <v>650</v>
      </c>
      <c r="E56" s="20">
        <v>120</v>
      </c>
      <c r="F56" s="39"/>
      <c r="G56" s="22">
        <v>0.80500000000000005</v>
      </c>
      <c r="H56" s="20"/>
      <c r="I56" s="22">
        <v>0.127</v>
      </c>
      <c r="J56" s="18">
        <v>0.94</v>
      </c>
      <c r="K56" s="18">
        <v>0.11899999999999999</v>
      </c>
      <c r="L56" s="21">
        <v>4.5999999999999996</v>
      </c>
      <c r="M56" s="18">
        <v>7.5</v>
      </c>
      <c r="N56" s="22">
        <v>0.26200000000000001</v>
      </c>
      <c r="O56" s="21">
        <v>41.9</v>
      </c>
      <c r="P56" s="21">
        <v>13.3</v>
      </c>
      <c r="Q56" s="21"/>
      <c r="R56" s="18">
        <v>0.15</v>
      </c>
      <c r="S56" s="22" t="s">
        <v>21</v>
      </c>
    </row>
    <row r="57" spans="1:19">
      <c r="A57" s="19">
        <v>40407</v>
      </c>
      <c r="B57" s="20">
        <v>70.599999999999994</v>
      </c>
      <c r="C57" s="21">
        <v>110</v>
      </c>
      <c r="D57" s="20">
        <v>897</v>
      </c>
      <c r="E57" s="20">
        <v>75</v>
      </c>
      <c r="F57" s="39"/>
      <c r="G57" s="22"/>
      <c r="H57" s="20"/>
      <c r="I57" s="22">
        <v>7.3899999999999993E-2</v>
      </c>
      <c r="J57" s="18">
        <v>1.73</v>
      </c>
      <c r="K57" s="18">
        <v>9.1300000000000006E-2</v>
      </c>
      <c r="L57" s="21">
        <v>4.3</v>
      </c>
      <c r="M57" s="18">
        <v>7.4</v>
      </c>
      <c r="N57" s="22" t="s">
        <v>20</v>
      </c>
      <c r="O57" s="21">
        <v>59.2</v>
      </c>
      <c r="P57" s="21">
        <v>20.2</v>
      </c>
      <c r="Q57" s="21"/>
      <c r="R57" s="18">
        <v>0.1</v>
      </c>
      <c r="S57" s="22">
        <v>0.76700000000000002</v>
      </c>
    </row>
    <row r="58" spans="1:19">
      <c r="A58" s="19">
        <v>40431</v>
      </c>
      <c r="B58" s="20">
        <v>97.2</v>
      </c>
      <c r="C58" s="21">
        <v>169</v>
      </c>
      <c r="D58" s="20">
        <v>1200</v>
      </c>
      <c r="E58" s="20">
        <v>110</v>
      </c>
      <c r="F58" s="39"/>
      <c r="G58" s="22"/>
      <c r="H58" s="20"/>
      <c r="I58" s="22">
        <v>0.14000000000000001</v>
      </c>
      <c r="J58" s="18">
        <v>2.39</v>
      </c>
      <c r="K58" s="18">
        <v>4.8500000000000001E-2</v>
      </c>
      <c r="L58" s="21">
        <v>7.3</v>
      </c>
      <c r="M58" s="18">
        <v>8.01</v>
      </c>
      <c r="N58" s="22" t="s">
        <v>20</v>
      </c>
      <c r="O58" s="21">
        <v>80.3</v>
      </c>
      <c r="P58" s="21">
        <v>30.9</v>
      </c>
      <c r="Q58" s="21"/>
      <c r="R58" s="18">
        <v>4.6600000000000003E-2</v>
      </c>
      <c r="S58" s="22">
        <v>0.29599999999999999</v>
      </c>
    </row>
    <row r="59" spans="1:19">
      <c r="A59" s="19">
        <v>40470</v>
      </c>
      <c r="B59" s="20">
        <v>95.7</v>
      </c>
      <c r="C59" s="21">
        <v>172</v>
      </c>
      <c r="D59" s="20">
        <v>1260</v>
      </c>
      <c r="E59" s="20">
        <v>68</v>
      </c>
      <c r="F59" s="39">
        <f>(2.497*B59)+(4.118*H59)</f>
        <v>450.62810000000002</v>
      </c>
      <c r="G59" s="22"/>
      <c r="H59" s="20">
        <v>51.4</v>
      </c>
      <c r="I59" s="22">
        <v>1.8499999999999999E-2</v>
      </c>
      <c r="J59" s="18">
        <v>3.01</v>
      </c>
      <c r="K59" s="18">
        <v>7.3000000000000001E-3</v>
      </c>
      <c r="L59" s="21">
        <v>12</v>
      </c>
      <c r="M59" s="18">
        <v>7.67</v>
      </c>
      <c r="N59" s="22" t="s">
        <v>20</v>
      </c>
      <c r="O59" s="21">
        <v>78.8</v>
      </c>
      <c r="P59" s="21">
        <v>33.299999999999997</v>
      </c>
      <c r="Q59" s="21"/>
      <c r="R59" s="18">
        <v>1.5800000000000002E-2</v>
      </c>
      <c r="S59" s="22" t="s">
        <v>21</v>
      </c>
    </row>
    <row r="60" spans="1:19">
      <c r="A60" s="19">
        <v>40498</v>
      </c>
      <c r="B60" s="20">
        <v>91.1</v>
      </c>
      <c r="C60" s="21">
        <v>130</v>
      </c>
      <c r="D60" s="20">
        <v>1080</v>
      </c>
      <c r="E60" s="20">
        <v>118</v>
      </c>
      <c r="F60" s="39"/>
      <c r="G60" s="22"/>
      <c r="H60" s="20"/>
      <c r="I60" s="22">
        <v>0.19900000000000001</v>
      </c>
      <c r="J60" s="18">
        <v>3.16</v>
      </c>
      <c r="K60" s="18">
        <v>3.1699999999999999E-2</v>
      </c>
      <c r="L60" s="21">
        <v>7.8</v>
      </c>
      <c r="M60" s="18">
        <v>7.56</v>
      </c>
      <c r="N60" s="22" t="s">
        <v>20</v>
      </c>
      <c r="O60" s="21">
        <v>64.5</v>
      </c>
      <c r="P60" s="21">
        <v>28.9</v>
      </c>
      <c r="Q60" s="21"/>
      <c r="R60" s="18">
        <v>4.1399999999999999E-2</v>
      </c>
      <c r="S60" s="22" t="s">
        <v>21</v>
      </c>
    </row>
    <row r="61" spans="1:19">
      <c r="A61" s="19">
        <v>40518</v>
      </c>
      <c r="B61" s="20">
        <v>99.5</v>
      </c>
      <c r="C61" s="21">
        <v>179</v>
      </c>
      <c r="D61" s="20">
        <v>1370</v>
      </c>
      <c r="E61" s="20">
        <v>48</v>
      </c>
      <c r="F61" s="39"/>
      <c r="G61" s="22"/>
      <c r="H61" s="20"/>
      <c r="I61" s="22">
        <v>0.35199999999999998</v>
      </c>
      <c r="J61" s="18">
        <v>3.9</v>
      </c>
      <c r="K61" s="18">
        <v>3.7100000000000001E-2</v>
      </c>
      <c r="L61" s="21">
        <v>11</v>
      </c>
      <c r="M61" s="18">
        <v>7.13</v>
      </c>
      <c r="N61" s="22" t="s">
        <v>20</v>
      </c>
      <c r="O61" s="21">
        <v>96.8</v>
      </c>
      <c r="P61" s="21">
        <v>35.299999999999997</v>
      </c>
      <c r="Q61" s="21"/>
      <c r="R61" s="18">
        <v>3.7699999999999997E-2</v>
      </c>
      <c r="S61" s="22" t="s">
        <v>21</v>
      </c>
    </row>
    <row r="62" spans="1:19">
      <c r="A62" s="19">
        <v>40569</v>
      </c>
      <c r="B62" s="20"/>
      <c r="C62" s="21">
        <v>217</v>
      </c>
      <c r="D62" s="20">
        <v>1440</v>
      </c>
      <c r="E62" s="20">
        <v>96</v>
      </c>
      <c r="F62" s="39"/>
      <c r="G62" s="22">
        <v>0.432</v>
      </c>
      <c r="H62" s="20">
        <v>49.8</v>
      </c>
      <c r="I62" s="22">
        <v>0.313</v>
      </c>
      <c r="J62" s="18">
        <v>3.87</v>
      </c>
      <c r="K62" s="18">
        <v>2.7099999999999999E-2</v>
      </c>
      <c r="L62" s="21">
        <v>9.6</v>
      </c>
      <c r="M62" s="18">
        <v>7.2</v>
      </c>
      <c r="N62" s="22" t="s">
        <v>20</v>
      </c>
      <c r="O62" s="21">
        <v>111</v>
      </c>
      <c r="P62" s="21">
        <v>36.6</v>
      </c>
      <c r="Q62" s="21"/>
      <c r="R62" s="18"/>
      <c r="S62" s="22" t="s">
        <v>21</v>
      </c>
    </row>
    <row r="63" spans="1:19">
      <c r="A63" s="19">
        <v>40598</v>
      </c>
      <c r="B63" s="20"/>
      <c r="C63" s="21">
        <v>684</v>
      </c>
      <c r="D63" s="20">
        <v>2910</v>
      </c>
      <c r="E63" s="20">
        <v>96</v>
      </c>
      <c r="F63" s="39"/>
      <c r="G63" s="22">
        <v>0.68200000000000005</v>
      </c>
      <c r="H63" s="20">
        <v>46.4</v>
      </c>
      <c r="I63" s="22">
        <v>0.35199999999999998</v>
      </c>
      <c r="J63" s="18">
        <v>3.18</v>
      </c>
      <c r="K63" s="18">
        <v>1.4800000000000001E-2</v>
      </c>
      <c r="L63" s="21">
        <v>9.3000000000000007</v>
      </c>
      <c r="M63" s="18">
        <v>7.55</v>
      </c>
      <c r="N63" s="22" t="s">
        <v>20</v>
      </c>
      <c r="O63" s="21">
        <v>416</v>
      </c>
      <c r="P63" s="21">
        <v>41.4</v>
      </c>
      <c r="Q63" s="21"/>
      <c r="R63" s="18">
        <v>2.6599999999999999E-2</v>
      </c>
      <c r="S63" s="22" t="s">
        <v>21</v>
      </c>
    </row>
    <row r="64" spans="1:19">
      <c r="A64" s="19">
        <v>40616</v>
      </c>
      <c r="B64" s="20"/>
      <c r="C64" s="21">
        <v>329</v>
      </c>
      <c r="D64" s="20">
        <v>1730</v>
      </c>
      <c r="E64" s="20">
        <v>62</v>
      </c>
      <c r="F64" s="39"/>
      <c r="G64" s="22">
        <v>0.70599999999999996</v>
      </c>
      <c r="H64" s="20">
        <v>44</v>
      </c>
      <c r="I64" s="22">
        <v>0.22</v>
      </c>
      <c r="J64" s="18">
        <v>2.67</v>
      </c>
      <c r="K64" s="18">
        <v>2.3699999999999999E-2</v>
      </c>
      <c r="L64" s="21">
        <v>10.199999999999999</v>
      </c>
      <c r="M64" s="18">
        <v>7.44</v>
      </c>
      <c r="N64" s="22" t="s">
        <v>20</v>
      </c>
      <c r="O64" s="21">
        <v>196</v>
      </c>
      <c r="P64" s="21">
        <v>36.200000000000003</v>
      </c>
      <c r="Q64" s="21"/>
      <c r="R64" s="18">
        <v>2.93E-2</v>
      </c>
      <c r="S64" s="22"/>
    </row>
    <row r="65" spans="1:19">
      <c r="A65" s="19">
        <v>40665</v>
      </c>
      <c r="B65" s="20"/>
      <c r="C65" s="21">
        <v>190</v>
      </c>
      <c r="D65" s="20">
        <v>1280</v>
      </c>
      <c r="E65" s="20">
        <v>102</v>
      </c>
      <c r="F65" s="39"/>
      <c r="G65" s="22">
        <v>0.56000000000000005</v>
      </c>
      <c r="H65" s="20">
        <v>48.9</v>
      </c>
      <c r="I65" s="22">
        <v>0.14799999999999999</v>
      </c>
      <c r="J65" s="18">
        <v>2.81</v>
      </c>
      <c r="K65" s="18">
        <v>0.03</v>
      </c>
      <c r="L65" s="21">
        <v>10.199999999999999</v>
      </c>
      <c r="M65" s="18">
        <v>7.62</v>
      </c>
      <c r="N65" s="22" t="s">
        <v>20</v>
      </c>
      <c r="O65" s="21">
        <v>95.2</v>
      </c>
      <c r="P65" s="21">
        <v>37.200000000000003</v>
      </c>
      <c r="Q65" s="21"/>
      <c r="R65" s="18">
        <v>2.63E-2</v>
      </c>
      <c r="S65" s="22" t="s">
        <v>21</v>
      </c>
    </row>
    <row r="66" spans="1:19">
      <c r="A66" s="19">
        <v>40687</v>
      </c>
      <c r="B66" s="20"/>
      <c r="C66" s="21">
        <v>175</v>
      </c>
      <c r="D66" s="20">
        <v>1200</v>
      </c>
      <c r="E66" s="20">
        <v>327</v>
      </c>
      <c r="F66" s="39"/>
      <c r="G66" s="22">
        <v>0.34200000000000003</v>
      </c>
      <c r="H66" s="20">
        <v>46.6</v>
      </c>
      <c r="I66" s="22" t="s">
        <v>25</v>
      </c>
      <c r="J66" s="18">
        <v>2.16</v>
      </c>
      <c r="K66" s="18">
        <v>9.5999999999999992E-3</v>
      </c>
      <c r="L66" s="21">
        <v>15</v>
      </c>
      <c r="M66" s="18">
        <v>7.84</v>
      </c>
      <c r="N66" s="22" t="s">
        <v>20</v>
      </c>
      <c r="O66" s="21">
        <v>87</v>
      </c>
      <c r="P66" s="21">
        <v>29.2</v>
      </c>
      <c r="Q66" s="21"/>
      <c r="R66" s="18">
        <v>3.3500000000000002E-2</v>
      </c>
      <c r="S66" s="22">
        <v>0.73399999999999999</v>
      </c>
    </row>
    <row r="67" spans="1:19">
      <c r="A67" s="19">
        <v>40724</v>
      </c>
      <c r="B67" s="20">
        <v>89.1</v>
      </c>
      <c r="C67" s="21">
        <v>155</v>
      </c>
      <c r="D67" s="20">
        <v>1150</v>
      </c>
      <c r="E67" s="20">
        <v>161</v>
      </c>
      <c r="F67" s="39">
        <f t="shared" ref="F67:F88" si="1">(2.497*B67)+(4.118*H67)</f>
        <v>417.26409999999998</v>
      </c>
      <c r="G67" s="22">
        <v>0.26</v>
      </c>
      <c r="H67" s="20">
        <v>47.3</v>
      </c>
      <c r="I67" s="22">
        <v>8.5199999999999998E-2</v>
      </c>
      <c r="J67" s="18">
        <v>2.38</v>
      </c>
      <c r="K67" s="18">
        <v>6.1899999999999997E-2</v>
      </c>
      <c r="L67" s="21">
        <v>9.8000000000000007</v>
      </c>
      <c r="M67" s="18">
        <v>7.79</v>
      </c>
      <c r="N67" s="22">
        <v>0.11899999999999999</v>
      </c>
      <c r="O67" s="21">
        <v>77.5</v>
      </c>
      <c r="P67" s="21">
        <v>28.6</v>
      </c>
      <c r="Q67" s="21"/>
      <c r="R67" s="18">
        <v>6.9699999999999998E-2</v>
      </c>
      <c r="S67" s="22" t="s">
        <v>21</v>
      </c>
    </row>
    <row r="68" spans="1:19">
      <c r="A68" s="19">
        <v>40750</v>
      </c>
      <c r="B68" s="20">
        <v>80.2</v>
      </c>
      <c r="C68" s="21">
        <v>126</v>
      </c>
      <c r="D68" s="20">
        <v>991</v>
      </c>
      <c r="E68" s="20"/>
      <c r="F68" s="39">
        <f t="shared" si="1"/>
        <v>369.50920000000002</v>
      </c>
      <c r="G68" s="22">
        <v>0.10199999999999999</v>
      </c>
      <c r="H68" s="20">
        <v>41.1</v>
      </c>
      <c r="I68" s="22" t="s">
        <v>25</v>
      </c>
      <c r="J68" s="18">
        <v>1.71</v>
      </c>
      <c r="K68" s="18">
        <v>3.0700000000000002E-2</v>
      </c>
      <c r="L68" s="21">
        <v>4</v>
      </c>
      <c r="M68" s="18">
        <v>7.5</v>
      </c>
      <c r="N68" s="22">
        <v>0.11899999999999999</v>
      </c>
      <c r="O68" s="21">
        <v>64.099999999999994</v>
      </c>
      <c r="P68" s="21">
        <v>23.2</v>
      </c>
      <c r="Q68" s="21"/>
      <c r="R68" s="18">
        <v>3.2199999999999999E-2</v>
      </c>
      <c r="S68" s="22" t="s">
        <v>21</v>
      </c>
    </row>
    <row r="69" spans="1:19">
      <c r="A69" s="19">
        <v>40771</v>
      </c>
      <c r="B69" s="20">
        <v>77.900000000000006</v>
      </c>
      <c r="C69" s="21">
        <v>119</v>
      </c>
      <c r="D69" s="20">
        <v>949</v>
      </c>
      <c r="E69" s="20">
        <v>120</v>
      </c>
      <c r="F69" s="39">
        <f t="shared" si="1"/>
        <v>358.41269999999997</v>
      </c>
      <c r="G69" s="22">
        <v>0.22700000000000001</v>
      </c>
      <c r="H69" s="20">
        <v>39.799999999999997</v>
      </c>
      <c r="I69" s="22">
        <v>3.5000000000000003E-2</v>
      </c>
      <c r="J69" s="18">
        <v>1.74</v>
      </c>
      <c r="K69" s="18">
        <v>4.8599999999999997E-2</v>
      </c>
      <c r="L69" s="21">
        <v>4.4000000000000004</v>
      </c>
      <c r="M69" s="18">
        <v>7.49</v>
      </c>
      <c r="N69" s="22">
        <v>0.105</v>
      </c>
      <c r="O69" s="21">
        <v>62.8</v>
      </c>
      <c r="P69" s="21">
        <v>23.8</v>
      </c>
      <c r="Q69" s="21"/>
      <c r="R69" s="18">
        <v>5.0599999999999999E-2</v>
      </c>
      <c r="S69" s="22"/>
    </row>
    <row r="70" spans="1:19">
      <c r="A70" s="19">
        <v>40800</v>
      </c>
      <c r="B70" s="20">
        <v>87.9</v>
      </c>
      <c r="C70" s="21">
        <v>136</v>
      </c>
      <c r="D70" s="20">
        <v>1090</v>
      </c>
      <c r="E70" s="20">
        <v>98</v>
      </c>
      <c r="F70" s="39">
        <f t="shared" si="1"/>
        <v>416.32670000000002</v>
      </c>
      <c r="G70" s="22">
        <v>0.156</v>
      </c>
      <c r="H70" s="20">
        <v>47.8</v>
      </c>
      <c r="I70" s="22">
        <v>2.1999999999999999E-2</v>
      </c>
      <c r="J70" s="18">
        <v>2.2599999999999998</v>
      </c>
      <c r="K70" s="18">
        <v>1.41E-2</v>
      </c>
      <c r="L70" s="21">
        <v>6.5</v>
      </c>
      <c r="M70" s="18">
        <v>7.71</v>
      </c>
      <c r="N70" s="22">
        <v>4.8399999999999999E-2</v>
      </c>
      <c r="O70" s="21">
        <v>71.5</v>
      </c>
      <c r="P70" s="21">
        <v>30.2</v>
      </c>
      <c r="Q70" s="21"/>
      <c r="R70" s="18">
        <v>1.35E-2</v>
      </c>
      <c r="S70" s="22"/>
    </row>
    <row r="71" spans="1:19">
      <c r="A71" s="19">
        <v>40820</v>
      </c>
      <c r="B71" s="20">
        <v>85.9</v>
      </c>
      <c r="C71" s="21">
        <v>131</v>
      </c>
      <c r="D71" s="20">
        <v>1200</v>
      </c>
      <c r="E71" s="20">
        <v>167</v>
      </c>
      <c r="F71" s="39">
        <f t="shared" si="1"/>
        <v>394.44890000000004</v>
      </c>
      <c r="G71" s="22">
        <v>0.16</v>
      </c>
      <c r="H71" s="20">
        <v>43.7</v>
      </c>
      <c r="I71" s="22">
        <v>4.1000000000000002E-2</v>
      </c>
      <c r="J71" s="18">
        <v>2.84</v>
      </c>
      <c r="K71" s="18">
        <v>0.03</v>
      </c>
      <c r="L71" s="21">
        <v>8.1999999999999993</v>
      </c>
      <c r="M71" s="18">
        <v>7.71</v>
      </c>
      <c r="N71" s="22">
        <v>5.4600000000000003E-2</v>
      </c>
      <c r="O71" s="21">
        <v>68.2</v>
      </c>
      <c r="P71" s="21">
        <v>27.9</v>
      </c>
      <c r="Q71" s="21"/>
      <c r="R71" s="18">
        <v>2.5600000000000001E-2</v>
      </c>
      <c r="S71" s="22"/>
    </row>
    <row r="72" spans="1:19">
      <c r="A72" s="19">
        <v>40869</v>
      </c>
      <c r="B72" s="20">
        <v>91.9</v>
      </c>
      <c r="C72" s="21">
        <v>140</v>
      </c>
      <c r="D72" s="20">
        <v>1200</v>
      </c>
      <c r="E72" s="20">
        <v>39.9</v>
      </c>
      <c r="F72" s="39">
        <f t="shared" si="1"/>
        <v>421.37310000000002</v>
      </c>
      <c r="G72" s="22">
        <v>0.214</v>
      </c>
      <c r="H72" s="20">
        <v>46.6</v>
      </c>
      <c r="I72" s="22">
        <v>0.222</v>
      </c>
      <c r="J72" s="18">
        <v>3.1</v>
      </c>
      <c r="K72" s="18">
        <v>3.2199999999999999E-2</v>
      </c>
      <c r="L72" s="21">
        <v>9.1</v>
      </c>
      <c r="M72" s="18">
        <v>7.62</v>
      </c>
      <c r="N72" s="22">
        <v>5.9700000000000003E-2</v>
      </c>
      <c r="O72" s="21">
        <v>65.8</v>
      </c>
      <c r="P72" s="21">
        <v>30.9</v>
      </c>
      <c r="Q72" s="21"/>
      <c r="R72" s="18">
        <v>2.5100000000000001E-2</v>
      </c>
      <c r="S72" s="22"/>
    </row>
    <row r="73" spans="1:19">
      <c r="A73" s="19">
        <v>40890</v>
      </c>
      <c r="B73" s="20">
        <v>89</v>
      </c>
      <c r="C73" s="21">
        <v>130</v>
      </c>
      <c r="D73" s="20">
        <v>1160</v>
      </c>
      <c r="E73" s="20">
        <v>66</v>
      </c>
      <c r="F73" s="39">
        <f t="shared" si="1"/>
        <v>410.01380000000006</v>
      </c>
      <c r="G73" s="22">
        <v>0.187</v>
      </c>
      <c r="H73" s="20">
        <v>45.6</v>
      </c>
      <c r="I73" s="22">
        <v>0.20599999999999999</v>
      </c>
      <c r="J73" s="18">
        <v>3.33</v>
      </c>
      <c r="K73" s="18">
        <v>2.8000000000000001E-2</v>
      </c>
      <c r="L73" s="21">
        <v>12.7</v>
      </c>
      <c r="M73" s="18">
        <v>7.68</v>
      </c>
      <c r="N73" s="22">
        <v>4.99E-2</v>
      </c>
      <c r="O73" s="21">
        <v>62</v>
      </c>
      <c r="P73" s="21">
        <v>29.6</v>
      </c>
      <c r="Q73" s="21"/>
      <c r="R73" s="18">
        <v>2.6100000000000002E-2</v>
      </c>
      <c r="S73" s="22"/>
    </row>
    <row r="74" spans="1:19">
      <c r="A74" s="19">
        <v>40918</v>
      </c>
      <c r="B74" s="20">
        <v>94.2</v>
      </c>
      <c r="C74" s="21">
        <v>208</v>
      </c>
      <c r="D74" s="20">
        <v>1360</v>
      </c>
      <c r="E74" s="20">
        <v>8</v>
      </c>
      <c r="F74" s="39">
        <f t="shared" si="1"/>
        <v>432.46960000000001</v>
      </c>
      <c r="G74" s="22">
        <v>0.39200000000000002</v>
      </c>
      <c r="H74" s="20">
        <v>47.9</v>
      </c>
      <c r="I74" s="22">
        <v>0.192</v>
      </c>
      <c r="J74" s="18">
        <v>3.36</v>
      </c>
      <c r="K74" s="18">
        <v>1.9099999999999999E-2</v>
      </c>
      <c r="L74" s="21">
        <v>11.8</v>
      </c>
      <c r="M74" s="18">
        <v>7.87</v>
      </c>
      <c r="N74" s="22">
        <v>6.1499999999999999E-2</v>
      </c>
      <c r="O74" s="21">
        <v>106</v>
      </c>
      <c r="P74" s="21">
        <v>30.5</v>
      </c>
      <c r="Q74" s="21"/>
      <c r="R74" s="18">
        <v>1.44E-2</v>
      </c>
      <c r="S74" s="22"/>
    </row>
    <row r="75" spans="1:19">
      <c r="A75" s="19">
        <v>40947</v>
      </c>
      <c r="B75" s="20">
        <v>98.4</v>
      </c>
      <c r="C75" s="21">
        <v>243</v>
      </c>
      <c r="D75" s="20">
        <v>1520</v>
      </c>
      <c r="E75" s="20">
        <v>96</v>
      </c>
      <c r="F75" s="39">
        <f t="shared" si="1"/>
        <v>450.36940000000004</v>
      </c>
      <c r="G75" s="22">
        <v>0.46100000000000002</v>
      </c>
      <c r="H75" s="20">
        <v>49.7</v>
      </c>
      <c r="I75" s="22">
        <v>0.24099999999999999</v>
      </c>
      <c r="J75" s="18">
        <v>3.25</v>
      </c>
      <c r="K75" s="18">
        <v>2.35E-2</v>
      </c>
      <c r="L75" s="21">
        <v>12.3</v>
      </c>
      <c r="M75" s="18">
        <v>7.69</v>
      </c>
      <c r="N75" s="22">
        <v>6.8500000000000005E-2</v>
      </c>
      <c r="O75" s="21">
        <v>126</v>
      </c>
      <c r="P75" s="21">
        <v>33.4</v>
      </c>
      <c r="Q75" s="21"/>
      <c r="R75" s="18">
        <v>2.64E-2</v>
      </c>
      <c r="S75" s="22"/>
    </row>
    <row r="76" spans="1:19">
      <c r="A76" s="19">
        <v>40997</v>
      </c>
      <c r="B76" s="20">
        <v>92.1</v>
      </c>
      <c r="C76" s="21">
        <v>175</v>
      </c>
      <c r="D76" s="20">
        <v>1290</v>
      </c>
      <c r="E76" s="20">
        <v>81</v>
      </c>
      <c r="F76" s="39">
        <f t="shared" si="1"/>
        <v>423.5197</v>
      </c>
      <c r="G76" s="22">
        <v>0.45300000000000001</v>
      </c>
      <c r="H76" s="20">
        <v>47</v>
      </c>
      <c r="I76" s="22">
        <v>0.29799999999999999</v>
      </c>
      <c r="J76" s="18">
        <v>2.39</v>
      </c>
      <c r="K76" s="18">
        <v>4.36E-2</v>
      </c>
      <c r="L76" s="21">
        <v>10.199999999999999</v>
      </c>
      <c r="M76" s="18">
        <v>7.83</v>
      </c>
      <c r="N76" s="22">
        <v>9.1300000000000006E-2</v>
      </c>
      <c r="O76" s="21">
        <v>91.1</v>
      </c>
      <c r="P76" s="21">
        <v>29.7</v>
      </c>
      <c r="Q76" s="21"/>
      <c r="R76" s="18"/>
      <c r="S76" s="22"/>
    </row>
    <row r="77" spans="1:19">
      <c r="A77" s="19">
        <v>41073</v>
      </c>
      <c r="B77" s="20">
        <v>73.5</v>
      </c>
      <c r="C77" s="21">
        <v>186</v>
      </c>
      <c r="D77" s="20">
        <v>1090</v>
      </c>
      <c r="E77" s="20">
        <v>160</v>
      </c>
      <c r="F77" s="39">
        <f t="shared" si="1"/>
        <v>378.31089999999995</v>
      </c>
      <c r="G77" s="22">
        <v>0.28399999999999997</v>
      </c>
      <c r="H77" s="20">
        <v>47.3</v>
      </c>
      <c r="I77" s="22">
        <v>0.13500000000000001</v>
      </c>
      <c r="J77" s="18">
        <v>0.65</v>
      </c>
      <c r="K77" s="18">
        <v>0.14899999999999999</v>
      </c>
      <c r="L77" s="21">
        <v>7.4</v>
      </c>
      <c r="M77" s="18">
        <v>7.68</v>
      </c>
      <c r="N77" s="22">
        <v>0.19900000000000001</v>
      </c>
      <c r="O77" s="21">
        <v>67.099999999999994</v>
      </c>
      <c r="P77" s="21">
        <v>27</v>
      </c>
      <c r="Q77" s="21"/>
      <c r="R77" s="18">
        <v>0.13300000000000001</v>
      </c>
      <c r="S77" s="22"/>
    </row>
    <row r="78" spans="1:19">
      <c r="A78" s="19">
        <v>41142</v>
      </c>
      <c r="B78" s="20">
        <v>66.8</v>
      </c>
      <c r="C78" s="21">
        <v>111</v>
      </c>
      <c r="D78" s="20">
        <v>885</v>
      </c>
      <c r="E78" s="20">
        <v>120</v>
      </c>
      <c r="F78" s="39">
        <f t="shared" si="1"/>
        <v>307.63520000000005</v>
      </c>
      <c r="G78" s="22">
        <v>0.21199999999999999</v>
      </c>
      <c r="H78" s="20">
        <v>34.200000000000003</v>
      </c>
      <c r="I78" s="22">
        <v>6.0699999999999997E-2</v>
      </c>
      <c r="J78" s="18">
        <v>0.61899999999999999</v>
      </c>
      <c r="K78" s="18"/>
      <c r="L78" s="21">
        <v>8.1999999999999993</v>
      </c>
      <c r="M78" s="18">
        <v>7.78</v>
      </c>
      <c r="N78" s="22">
        <v>8.0399999999999999E-2</v>
      </c>
      <c r="O78" s="21">
        <v>57.8</v>
      </c>
      <c r="P78" s="21">
        <v>26.7</v>
      </c>
      <c r="Q78" s="21"/>
      <c r="R78" s="18"/>
      <c r="S78" s="22"/>
    </row>
    <row r="79" spans="1:19">
      <c r="A79" s="19">
        <v>41177</v>
      </c>
      <c r="B79" s="20">
        <v>76</v>
      </c>
      <c r="C79" s="21">
        <v>121</v>
      </c>
      <c r="D79" s="20">
        <v>962</v>
      </c>
      <c r="E79" s="20">
        <v>560</v>
      </c>
      <c r="F79" s="39">
        <f t="shared" si="1"/>
        <v>352.84480000000002</v>
      </c>
      <c r="G79" s="22">
        <v>0.105</v>
      </c>
      <c r="H79" s="20">
        <v>39.6</v>
      </c>
      <c r="I79" s="22"/>
      <c r="J79" s="18">
        <v>1.34</v>
      </c>
      <c r="K79" s="18"/>
      <c r="L79" s="21">
        <v>7.3</v>
      </c>
      <c r="M79" s="18">
        <v>7.5</v>
      </c>
      <c r="N79" s="22">
        <v>2.8899999999999999E-2</v>
      </c>
      <c r="O79" s="21">
        <v>59.4</v>
      </c>
      <c r="P79" s="21">
        <v>28.3</v>
      </c>
      <c r="Q79" s="21"/>
      <c r="R79" s="18"/>
      <c r="S79" s="22"/>
    </row>
    <row r="80" spans="1:19">
      <c r="A80" s="19">
        <v>41213</v>
      </c>
      <c r="B80" s="20">
        <v>86.1</v>
      </c>
      <c r="C80" s="21">
        <v>136</v>
      </c>
      <c r="D80" s="20">
        <v>1120</v>
      </c>
      <c r="E80" s="20">
        <v>120</v>
      </c>
      <c r="F80" s="39">
        <f t="shared" si="1"/>
        <v>385.4769</v>
      </c>
      <c r="G80" s="22">
        <v>0.32</v>
      </c>
      <c r="H80" s="20">
        <v>41.4</v>
      </c>
      <c r="I80" s="22"/>
      <c r="J80" s="18">
        <v>1.59</v>
      </c>
      <c r="K80" s="18">
        <v>6.2E-2</v>
      </c>
      <c r="L80" s="21">
        <v>9.1</v>
      </c>
      <c r="M80" s="18">
        <v>7.7</v>
      </c>
      <c r="N80" s="22">
        <v>0.10299999999999999</v>
      </c>
      <c r="O80" s="21">
        <v>67.900000000000006</v>
      </c>
      <c r="P80" s="21">
        <v>49.5</v>
      </c>
      <c r="Q80" s="21"/>
      <c r="R80" s="18"/>
      <c r="S80" s="22"/>
    </row>
    <row r="81" spans="1:19">
      <c r="A81" s="19">
        <v>41261</v>
      </c>
      <c r="B81" s="20">
        <v>66.900000000000006</v>
      </c>
      <c r="C81" s="21">
        <v>156</v>
      </c>
      <c r="D81" s="20">
        <v>1050</v>
      </c>
      <c r="E81" s="20">
        <v>91</v>
      </c>
      <c r="F81" s="39">
        <f t="shared" si="1"/>
        <v>325.18050000000005</v>
      </c>
      <c r="G81" s="22">
        <v>0.24399999999999999</v>
      </c>
      <c r="H81" s="20">
        <v>38.4</v>
      </c>
      <c r="I81" s="22">
        <v>0.27900000000000003</v>
      </c>
      <c r="J81" s="18">
        <v>1.43</v>
      </c>
      <c r="K81" s="18">
        <v>1.7000000000000001E-2</v>
      </c>
      <c r="L81" s="21">
        <v>9.6999999999999993</v>
      </c>
      <c r="M81" s="18">
        <v>7.63</v>
      </c>
      <c r="N81" s="22">
        <v>6.59E-2</v>
      </c>
      <c r="O81" s="21">
        <v>80</v>
      </c>
      <c r="P81" s="21">
        <v>35.200000000000003</v>
      </c>
      <c r="Q81" s="21"/>
      <c r="R81" s="18"/>
      <c r="S81" s="22"/>
    </row>
    <row r="82" spans="1:19">
      <c r="A82" s="19">
        <v>41351</v>
      </c>
      <c r="B82" s="20">
        <v>79.5</v>
      </c>
      <c r="C82" s="21">
        <v>345</v>
      </c>
      <c r="D82" s="20">
        <v>1790</v>
      </c>
      <c r="E82" s="20">
        <v>71</v>
      </c>
      <c r="F82" s="39">
        <f t="shared" si="1"/>
        <v>340.58249999999998</v>
      </c>
      <c r="G82" s="22">
        <v>1.05</v>
      </c>
      <c r="H82" s="20">
        <v>34.5</v>
      </c>
      <c r="I82" s="22"/>
      <c r="J82" s="18">
        <v>2.08</v>
      </c>
      <c r="K82" s="18"/>
      <c r="L82" s="21">
        <v>9.3000000000000007</v>
      </c>
      <c r="M82" s="18">
        <v>7.29</v>
      </c>
      <c r="N82" s="22">
        <v>0.16700000000000001</v>
      </c>
      <c r="O82" s="21">
        <v>206</v>
      </c>
      <c r="P82" s="21">
        <v>39.9</v>
      </c>
      <c r="Q82" s="21">
        <v>2.7</v>
      </c>
      <c r="R82" s="18"/>
      <c r="S82" s="22"/>
    </row>
    <row r="83" spans="1:19">
      <c r="A83" s="19">
        <v>41386</v>
      </c>
      <c r="B83" s="20">
        <v>81.2</v>
      </c>
      <c r="C83" s="21">
        <v>187</v>
      </c>
      <c r="D83" s="20">
        <v>1260</v>
      </c>
      <c r="E83" s="20">
        <v>30</v>
      </c>
      <c r="F83" s="39">
        <f t="shared" si="1"/>
        <v>356.3578</v>
      </c>
      <c r="G83" s="22">
        <v>0.17899999999999999</v>
      </c>
      <c r="H83" s="20">
        <v>37.299999999999997</v>
      </c>
      <c r="I83" s="22"/>
      <c r="J83" s="18">
        <v>2.2999999999999998</v>
      </c>
      <c r="K83" s="18">
        <v>0.03</v>
      </c>
      <c r="L83" s="21">
        <v>11.6</v>
      </c>
      <c r="M83" s="18">
        <v>7.53</v>
      </c>
      <c r="N83" s="22">
        <v>7.2300000000000003E-2</v>
      </c>
      <c r="O83" s="21">
        <v>107</v>
      </c>
      <c r="P83" s="21">
        <v>42.6</v>
      </c>
      <c r="Q83" s="21">
        <v>9.6</v>
      </c>
      <c r="R83" s="18"/>
      <c r="S83" s="22"/>
    </row>
    <row r="84" spans="1:19">
      <c r="A84" s="19">
        <v>41457</v>
      </c>
      <c r="B84" s="20">
        <v>64.2</v>
      </c>
      <c r="C84" s="21">
        <v>110</v>
      </c>
      <c r="D84" s="20">
        <v>856</v>
      </c>
      <c r="E84" s="20">
        <v>75</v>
      </c>
      <c r="F84" s="39">
        <f t="shared" si="1"/>
        <v>279.7294</v>
      </c>
      <c r="G84" s="22">
        <v>0.52</v>
      </c>
      <c r="H84" s="20">
        <v>29</v>
      </c>
      <c r="I84" s="22"/>
      <c r="J84" s="18">
        <v>1.08</v>
      </c>
      <c r="K84" s="18">
        <v>0.11600000000000001</v>
      </c>
      <c r="L84" s="21">
        <v>5.8</v>
      </c>
      <c r="M84" s="18">
        <v>7.42</v>
      </c>
      <c r="N84" s="22">
        <v>0.19500000000000001</v>
      </c>
      <c r="O84" s="21">
        <v>59.7</v>
      </c>
      <c r="P84" s="21">
        <v>19.100000000000001</v>
      </c>
      <c r="Q84" s="21">
        <v>19.8</v>
      </c>
      <c r="R84" s="18"/>
      <c r="S84" s="22"/>
    </row>
    <row r="85" spans="1:19">
      <c r="A85" s="19">
        <v>41501</v>
      </c>
      <c r="B85" s="20">
        <v>89</v>
      </c>
      <c r="C85" s="21">
        <v>157</v>
      </c>
      <c r="D85" s="20">
        <v>1180</v>
      </c>
      <c r="E85" s="20">
        <v>120</v>
      </c>
      <c r="F85" s="39">
        <f t="shared" si="1"/>
        <v>413.72</v>
      </c>
      <c r="G85" s="22">
        <v>0.16700000000000001</v>
      </c>
      <c r="H85" s="20">
        <v>46.5</v>
      </c>
      <c r="I85" s="22">
        <v>4.7E-2</v>
      </c>
      <c r="J85" s="18">
        <v>2.2400000000000002</v>
      </c>
      <c r="K85" s="18">
        <v>2.8000000000000001E-2</v>
      </c>
      <c r="L85" s="21">
        <v>7.5</v>
      </c>
      <c r="M85" s="18">
        <v>7.55</v>
      </c>
      <c r="N85" s="22">
        <v>7.0999999999999994E-2</v>
      </c>
      <c r="O85" s="21">
        <v>77.7</v>
      </c>
      <c r="P85" s="21">
        <v>28.9</v>
      </c>
      <c r="Q85" s="21">
        <v>18.600000000000001</v>
      </c>
      <c r="R85" s="18"/>
      <c r="S85" s="22"/>
    </row>
    <row r="86" spans="1:19">
      <c r="A86" s="19">
        <v>41534</v>
      </c>
      <c r="B86" s="20">
        <v>71.5</v>
      </c>
      <c r="C86" s="21">
        <v>123</v>
      </c>
      <c r="D86" s="20">
        <v>944</v>
      </c>
      <c r="E86" s="20">
        <v>190</v>
      </c>
      <c r="F86" s="39">
        <f t="shared" si="1"/>
        <v>325.95989999999995</v>
      </c>
      <c r="G86" s="22">
        <v>0.127</v>
      </c>
      <c r="H86" s="20">
        <v>35.799999999999997</v>
      </c>
      <c r="I86" s="22"/>
      <c r="J86" s="18">
        <v>2.04</v>
      </c>
      <c r="K86" s="18">
        <v>4.2999999999999997E-2</v>
      </c>
      <c r="L86" s="21">
        <v>4.4000000000000004</v>
      </c>
      <c r="M86" s="18">
        <v>7.39</v>
      </c>
      <c r="N86" s="22">
        <v>6.4799999999999996E-2</v>
      </c>
      <c r="O86" s="21">
        <v>61.2</v>
      </c>
      <c r="P86" s="21">
        <v>25.7</v>
      </c>
      <c r="Q86" s="21">
        <v>14.2</v>
      </c>
      <c r="R86" s="18"/>
      <c r="S86" s="22"/>
    </row>
    <row r="87" spans="1:19">
      <c r="A87" s="19">
        <v>41576</v>
      </c>
      <c r="B87" s="20">
        <v>96.8</v>
      </c>
      <c r="C87" s="21">
        <v>162</v>
      </c>
      <c r="D87" s="20">
        <v>1280</v>
      </c>
      <c r="E87" s="20" t="s">
        <v>17</v>
      </c>
      <c r="F87" s="39">
        <f t="shared" si="1"/>
        <v>441.02080000000001</v>
      </c>
      <c r="G87" s="22">
        <v>0.19500000000000001</v>
      </c>
      <c r="H87" s="20">
        <v>48.4</v>
      </c>
      <c r="I87" s="22">
        <v>5.1999999999999998E-2</v>
      </c>
      <c r="J87" s="18">
        <v>3.45</v>
      </c>
      <c r="K87" s="18">
        <v>1.7000000000000001E-2</v>
      </c>
      <c r="L87" s="21">
        <v>9.6</v>
      </c>
      <c r="M87" s="18">
        <v>7.8</v>
      </c>
      <c r="N87" s="22">
        <v>3.2899999999999999E-2</v>
      </c>
      <c r="O87" s="21">
        <v>72.3</v>
      </c>
      <c r="P87" s="21">
        <v>31.7</v>
      </c>
      <c r="Q87" s="21">
        <v>7.5</v>
      </c>
      <c r="R87" s="18"/>
      <c r="S87" s="22"/>
    </row>
    <row r="88" spans="1:19">
      <c r="A88" s="19">
        <v>41627</v>
      </c>
      <c r="B88" s="20">
        <v>98</v>
      </c>
      <c r="C88" s="21">
        <v>400</v>
      </c>
      <c r="D88" s="20">
        <v>2180</v>
      </c>
      <c r="E88" s="20">
        <v>26</v>
      </c>
      <c r="F88" s="39">
        <f t="shared" si="1"/>
        <v>439.48739999999998</v>
      </c>
      <c r="G88" s="22">
        <v>0.26700000000000002</v>
      </c>
      <c r="H88" s="20">
        <v>47.3</v>
      </c>
      <c r="I88" s="22">
        <v>0.32800000000000001</v>
      </c>
      <c r="J88" s="18">
        <v>3.49</v>
      </c>
      <c r="K88" s="18">
        <v>5.8000000000000003E-2</v>
      </c>
      <c r="L88" s="21">
        <v>10.1</v>
      </c>
      <c r="M88" s="18">
        <v>7.46</v>
      </c>
      <c r="N88" s="22">
        <v>8.9499999999999996E-2</v>
      </c>
      <c r="O88" s="21">
        <v>229</v>
      </c>
      <c r="P88" s="21">
        <v>32.6</v>
      </c>
      <c r="Q88" s="21">
        <v>0.4</v>
      </c>
      <c r="R88" s="18"/>
      <c r="S88" s="22"/>
    </row>
    <row r="89" spans="1:19">
      <c r="A89" s="19">
        <v>41816</v>
      </c>
      <c r="B89" s="20"/>
      <c r="C89" s="21">
        <v>170</v>
      </c>
      <c r="D89" s="20">
        <v>1180</v>
      </c>
      <c r="E89" s="20">
        <v>840</v>
      </c>
      <c r="F89" s="39"/>
      <c r="G89" s="22"/>
      <c r="H89" s="20"/>
      <c r="I89" s="22">
        <v>0.19</v>
      </c>
      <c r="J89" s="18">
        <v>1.91</v>
      </c>
      <c r="K89" s="18">
        <v>7.1999999999999995E-2</v>
      </c>
      <c r="L89" s="21">
        <v>8.9</v>
      </c>
      <c r="M89" s="18">
        <v>7.69</v>
      </c>
      <c r="N89" s="22"/>
      <c r="O89" s="21"/>
      <c r="P89" s="21">
        <v>28.7</v>
      </c>
      <c r="Q89" s="21">
        <v>22.7</v>
      </c>
      <c r="R89" s="18"/>
      <c r="S89" s="22"/>
    </row>
    <row r="90" spans="1:19">
      <c r="A90" s="19">
        <v>41838</v>
      </c>
      <c r="B90" s="20"/>
      <c r="C90" s="21">
        <v>161</v>
      </c>
      <c r="D90" s="20">
        <v>1120</v>
      </c>
      <c r="E90" s="20">
        <v>85</v>
      </c>
      <c r="F90" s="39"/>
      <c r="G90" s="22"/>
      <c r="H90" s="20"/>
      <c r="I90" s="22">
        <v>3.5999999999999997E-2</v>
      </c>
      <c r="J90" s="18">
        <v>1.87</v>
      </c>
      <c r="K90" s="18">
        <v>1.7999999999999999E-2</v>
      </c>
      <c r="L90" s="21">
        <v>6.5</v>
      </c>
      <c r="M90" s="18">
        <v>7.63</v>
      </c>
      <c r="N90" s="22"/>
      <c r="O90" s="21"/>
      <c r="P90" s="21">
        <v>31.5</v>
      </c>
      <c r="Q90" s="21">
        <v>21.3</v>
      </c>
      <c r="R90" s="18"/>
      <c r="S90" s="22"/>
    </row>
    <row r="91" spans="1:19">
      <c r="A91" s="19">
        <v>41866</v>
      </c>
      <c r="B91" s="20"/>
      <c r="C91" s="21"/>
      <c r="D91" s="20">
        <v>1170</v>
      </c>
      <c r="E91" s="20">
        <v>63</v>
      </c>
      <c r="F91" s="39"/>
      <c r="G91" s="22"/>
      <c r="H91" s="20"/>
      <c r="I91" s="22"/>
      <c r="J91" s="18"/>
      <c r="K91" s="18"/>
      <c r="L91" s="21">
        <v>5.6</v>
      </c>
      <c r="M91" s="18">
        <v>7.58</v>
      </c>
      <c r="N91" s="22"/>
      <c r="O91" s="21"/>
      <c r="P91" s="21"/>
      <c r="Q91" s="21">
        <v>19.2</v>
      </c>
      <c r="R91" s="18"/>
      <c r="S91" s="22"/>
    </row>
    <row r="92" spans="1:19">
      <c r="A92" s="34"/>
      <c r="B92" s="33"/>
      <c r="C92" s="36"/>
      <c r="D92" s="33"/>
      <c r="E92" s="33"/>
      <c r="F92" s="42"/>
      <c r="G92" s="37"/>
      <c r="H92" s="33"/>
      <c r="I92" s="37"/>
      <c r="J92" s="35"/>
      <c r="K92" s="35"/>
      <c r="L92" s="36"/>
      <c r="M92" s="35"/>
      <c r="N92" s="37"/>
      <c r="O92" s="36"/>
      <c r="P92" s="36"/>
      <c r="Q92" s="36"/>
      <c r="R92" s="35"/>
      <c r="S92" s="37"/>
    </row>
    <row r="93" spans="1:19">
      <c r="A93" s="34"/>
      <c r="B93" s="33"/>
      <c r="C93" s="36"/>
      <c r="D93" s="33"/>
      <c r="E93" s="33"/>
      <c r="F93" s="42"/>
      <c r="G93" s="37"/>
      <c r="H93" s="33"/>
      <c r="I93" s="37"/>
      <c r="J93" s="35"/>
      <c r="K93" s="35"/>
      <c r="L93" s="36"/>
      <c r="M93" s="35"/>
      <c r="N93" s="37"/>
      <c r="O93" s="36"/>
      <c r="P93" s="36"/>
      <c r="Q93" s="36"/>
      <c r="R93" s="35"/>
      <c r="S93" s="37"/>
    </row>
    <row r="94" spans="1:19">
      <c r="A94" s="34"/>
      <c r="B94" s="33"/>
      <c r="C94" s="36"/>
      <c r="D94" s="33"/>
      <c r="E94" s="33"/>
      <c r="F94" s="42"/>
      <c r="G94" s="37"/>
      <c r="H94" s="33"/>
      <c r="I94" s="37"/>
      <c r="J94" s="35"/>
      <c r="K94" s="35"/>
      <c r="L94" s="36"/>
      <c r="M94" s="35"/>
      <c r="N94" s="37"/>
      <c r="O94" s="36"/>
      <c r="P94" s="36"/>
      <c r="Q94" s="36"/>
      <c r="R94" s="35"/>
      <c r="S94" s="37"/>
    </row>
    <row r="95" spans="1:19">
      <c r="A95" s="34"/>
      <c r="B95" s="33"/>
      <c r="C95" s="36"/>
      <c r="D95" s="33"/>
      <c r="E95" s="33"/>
      <c r="F95" s="42"/>
      <c r="G95" s="37"/>
      <c r="H95" s="33"/>
      <c r="I95" s="37"/>
      <c r="J95" s="35"/>
      <c r="K95" s="35"/>
      <c r="L95" s="36"/>
      <c r="M95" s="35"/>
      <c r="N95" s="37"/>
      <c r="O95" s="36"/>
      <c r="P95" s="36"/>
      <c r="Q95" s="36"/>
      <c r="R95" s="35"/>
      <c r="S95" s="37"/>
    </row>
    <row r="96" spans="1:19">
      <c r="A96" s="34"/>
      <c r="B96" s="33"/>
      <c r="C96" s="36"/>
      <c r="D96" s="33"/>
      <c r="E96" s="33"/>
      <c r="F96" s="42"/>
      <c r="G96" s="37"/>
      <c r="H96" s="33"/>
      <c r="I96" s="37"/>
      <c r="J96" s="35"/>
      <c r="K96" s="35"/>
      <c r="L96" s="36"/>
      <c r="M96" s="35"/>
      <c r="N96" s="37"/>
      <c r="O96" s="36"/>
      <c r="P96" s="36"/>
      <c r="Q96" s="36"/>
      <c r="R96" s="35"/>
      <c r="S96" s="37"/>
    </row>
    <row r="97" spans="1:19">
      <c r="A97" s="34"/>
      <c r="B97" s="33"/>
      <c r="C97" s="36"/>
      <c r="D97" s="33"/>
      <c r="E97" s="33"/>
      <c r="F97" s="42"/>
      <c r="G97" s="37"/>
      <c r="H97" s="33"/>
      <c r="I97" s="37"/>
      <c r="J97" s="35"/>
      <c r="K97" s="35"/>
      <c r="L97" s="36"/>
      <c r="M97" s="35"/>
      <c r="N97" s="37"/>
      <c r="O97" s="36"/>
      <c r="P97" s="36"/>
      <c r="Q97" s="36"/>
      <c r="R97" s="35"/>
      <c r="S97" s="37"/>
    </row>
    <row r="98" spans="1:19">
      <c r="A98" s="28" t="s">
        <v>27</v>
      </c>
      <c r="B98" s="28"/>
      <c r="C98" s="29">
        <f>AVERAGE(C88:C90)</f>
        <v>243.66666666666666</v>
      </c>
      <c r="D98" s="28"/>
      <c r="E98" s="30"/>
      <c r="F98" s="30">
        <f>AVERAGE(F86:F88)</f>
        <v>402.15603333333337</v>
      </c>
      <c r="G98" s="28"/>
      <c r="H98" s="28"/>
      <c r="I98" s="32">
        <f>AVERAGE(I88:I90)</f>
        <v>0.18466666666666667</v>
      </c>
      <c r="J98" s="28"/>
      <c r="K98" s="28"/>
      <c r="L98" s="29"/>
      <c r="M98" s="31">
        <f>AVERAGE(M89:M91)</f>
        <v>7.6333333333333329</v>
      </c>
      <c r="N98" s="32">
        <f>AVERAGE(N86:N88)</f>
        <v>6.239999999999999E-2</v>
      </c>
      <c r="O98" s="29">
        <f>AVERAGE(O86:O88)</f>
        <v>120.83333333333333</v>
      </c>
      <c r="P98" s="29"/>
      <c r="Q98" s="29"/>
      <c r="R98" s="28"/>
      <c r="S98" s="32">
        <f>AVERAGE(S53:S68)</f>
        <v>0.50574999999999992</v>
      </c>
    </row>
  </sheetData>
  <conditionalFormatting sqref="C3:C96">
    <cfRule type="cellIs" dxfId="2" priority="7" operator="greaterThan">
      <formula>395</formula>
    </cfRule>
  </conditionalFormatting>
  <conditionalFormatting sqref="E31:E96">
    <cfRule type="cellIs" dxfId="1" priority="5" operator="greaterThan">
      <formula>1000</formula>
    </cfRule>
  </conditionalFormatting>
  <conditionalFormatting sqref="L3:L96">
    <cfRule type="cellIs" dxfId="0" priority="3" operator="lessThan">
      <formula>5</formula>
    </cfRule>
  </conditionalFormatting>
  <pageMargins left="0.7" right="0.7" top="0.75" bottom="0.75" header="0.3" footer="0.3"/>
  <pageSetup scale="90" orientation="portrait" r:id="rId1"/>
  <headerFooter>
    <oddFooter>&amp;A</oddFooter>
  </headerFooter>
  <ignoredErrors>
    <ignoredError sqref="G98 D98 E98 H98 J98:L9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D1" sqref="D1:E1048576"/>
    </sheetView>
  </sheetViews>
  <sheetFormatPr defaultRowHeight="12"/>
  <cols>
    <col min="1" max="1" width="9.140625" style="1"/>
    <col min="2" max="3" width="11.5703125" style="1" bestFit="1" customWidth="1"/>
    <col min="4" max="16384" width="9.140625" style="1"/>
  </cols>
  <sheetData>
    <row r="1" spans="1:3">
      <c r="A1" s="51"/>
      <c r="B1" s="51" t="s">
        <v>13</v>
      </c>
      <c r="C1" s="51" t="s">
        <v>14</v>
      </c>
    </row>
    <row r="2" spans="1:3">
      <c r="A2" s="51" t="s">
        <v>35</v>
      </c>
      <c r="B2" s="51" t="s">
        <v>37</v>
      </c>
      <c r="C2" s="51" t="s">
        <v>39</v>
      </c>
    </row>
    <row r="3" spans="1:3">
      <c r="A3" s="51" t="s">
        <v>36</v>
      </c>
      <c r="B3" s="51" t="s">
        <v>38</v>
      </c>
      <c r="C3" s="5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Zeier</vt:lpstr>
      <vt:lpstr>E Branch</vt:lpstr>
      <vt:lpstr>Sample Pts</vt:lpstr>
    </vt:vector>
  </TitlesOfParts>
  <Company>City of Madison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Wenta</dc:creator>
  <cp:lastModifiedBy>enjlj</cp:lastModifiedBy>
  <cp:lastPrinted>2014-09-23T20:05:14Z</cp:lastPrinted>
  <dcterms:created xsi:type="dcterms:W3CDTF">2009-12-07T19:51:45Z</dcterms:created>
  <dcterms:modified xsi:type="dcterms:W3CDTF">2014-09-23T20:06:42Z</dcterms:modified>
</cp:coreProperties>
</file>