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'A'!$A$1:$Z$163</definedName>
    <definedName name="_xlnm.Print_Titles" localSheetId="0">'A'!$1:$16</definedName>
    <definedName name="TEST">'A'!$A$1:$P$16</definedName>
  </definedNames>
  <calcPr fullCalcOnLoad="1"/>
</workbook>
</file>

<file path=xl/sharedStrings.xml><?xml version="1.0" encoding="utf-8"?>
<sst xmlns="http://schemas.openxmlformats.org/spreadsheetml/2006/main" count="310" uniqueCount="128">
  <si>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</si>
  <si>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</si>
  <si>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</si>
  <si>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</si>
  <si>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</si>
  <si>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</si>
  <si>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</si>
  <si>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</si>
  <si>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</si>
  <si>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</si>
  <si>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</si>
  <si>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</si>
  <si>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</si>
  <si>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</si>
  <si>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</si>
  <si>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N. THORNTON AVENUE RECONSTRUCTION</t>
  </si>
  <si>
    <t>ACCOUNT NO. CS53-58250-810355-00-53W1484</t>
  </si>
  <si>
    <t>ACCOUNT NO. CL60-58201-810741-00-0000000-60108C00</t>
  </si>
  <si>
    <t>ACCOUNT NO. CS53-58270-810355-00-53W1484</t>
  </si>
  <si>
    <t>ACCOUNT NO. ESTM-58270-810381-00-53W1484</t>
  </si>
  <si>
    <t>ACCOUNT NO. ESTM-58270-810551-00-53W1484</t>
  </si>
  <si>
    <t>CONTRACT NO. 6984</t>
  </si>
  <si>
    <t>BID OPENING:    FEBRUARY 1, 2013</t>
  </si>
  <si>
    <t>ACCOUNT NO. CS53-58250-810355-00-53W1484 (50%)</t>
  </si>
  <si>
    <t>ACCOUNT NO. CL60-58201-810741-00-0000000-60108C00 (50%)</t>
  </si>
  <si>
    <t>==================================================</t>
  </si>
  <si>
    <t>LUMP SUM</t>
  </si>
  <si>
    <t>ROOT CUTTING - CURB AND GUTTER (UNDISTRIBUTED)</t>
  </si>
  <si>
    <t>LF</t>
  </si>
  <si>
    <t>MOBILIZATION</t>
  </si>
  <si>
    <t xml:space="preserve">EXCAVATION CUT                                                              </t>
  </si>
  <si>
    <t>C.Y.</t>
  </si>
  <si>
    <t>FILL BORROW</t>
  </si>
  <si>
    <t xml:space="preserve">BREAKER RUN                               </t>
  </si>
  <si>
    <t>TON</t>
  </si>
  <si>
    <t>TOPSOIL</t>
  </si>
  <si>
    <t>SY</t>
  </si>
  <si>
    <t xml:space="preserve">GEOTEXTILE FABRIC  TYPE SAS (NON-WOVEN)                              </t>
  </si>
  <si>
    <t>S.Y.</t>
  </si>
  <si>
    <t>SAWCUT BITUMINOUS PAVEMENT</t>
  </si>
  <si>
    <t>L.F.</t>
  </si>
  <si>
    <t>REMOVE CONCRETE CURB &amp; GUTTER</t>
  </si>
  <si>
    <t>CLEARING</t>
  </si>
  <si>
    <t>ID</t>
  </si>
  <si>
    <t>GRUBBING</t>
  </si>
  <si>
    <t>BRUSH CLEARING</t>
  </si>
  <si>
    <t>STA</t>
  </si>
  <si>
    <t>OBLITERATE STREET</t>
  </si>
  <si>
    <t>LS</t>
  </si>
  <si>
    <t>TERRACE SEEDING</t>
  </si>
  <si>
    <t>TYPE 'H' CONCRETE CURB &amp; GUTTER</t>
  </si>
  <si>
    <t>HAND FORMED CONCRETE CURB &amp; GUTTER (TREE - UNDISTRIBUTED)</t>
  </si>
  <si>
    <t>7" CONCRETE SIDEWALK AND DRIVE</t>
  </si>
  <si>
    <t>S.F.</t>
  </si>
  <si>
    <t>CURB RAMP DETECTABLE WARNING FIELD</t>
  </si>
  <si>
    <t>CRUSHED AGGREGATE BASE COURSE GRADATION NO. 2</t>
  </si>
  <si>
    <t>HMA PAVEMENT TYPE E-0.3</t>
  </si>
  <si>
    <t>PULVERIZE &amp; SHAPE</t>
  </si>
  <si>
    <t>FURNISH AND INSTALL PVC CONDUIT</t>
  </si>
  <si>
    <t>TEMPORARY FENCING (UNDISTRIBUTED)</t>
  </si>
  <si>
    <t>=</t>
  </si>
  <si>
    <t>SUBTOTALS</t>
  </si>
  <si>
    <t>ACCOUNT NO. CS53-58270-810355-00-53W1484 (50%)</t>
  </si>
  <si>
    <t>=================================================</t>
  </si>
  <si>
    <t>CLEAR STONE</t>
  </si>
  <si>
    <t>EROSION CONTROL PLAN &amp; IMPLEMENTATION</t>
  </si>
  <si>
    <t>EROSION CONTROL INSPECTION</t>
  </si>
  <si>
    <t>EACH</t>
  </si>
  <si>
    <t>CONSTRUCTION ENTRANCE</t>
  </si>
  <si>
    <t>STREET SWEEPING</t>
  </si>
  <si>
    <t>SILT FENCE - PROVIDE, INSTALL &amp; MAINTAIN</t>
  </si>
  <si>
    <t>SILT FENCE - REMOVE &amp; RESTORE</t>
  </si>
  <si>
    <t>INLET PROTECTION, TYPE C MODIFIED - COMPLETE</t>
  </si>
  <si>
    <t>POLYMER STABILIZATION</t>
  </si>
  <si>
    <t>INLET PROTECTION, TYPE D HYBRID - PROVIDE &amp; INSTALL</t>
  </si>
  <si>
    <t>INLET PROTECTION, TYPE D HYBRID - MAINTAIN</t>
  </si>
  <si>
    <t>INLET PROTECTION, TYPE D HYBRID - REMOVE</t>
  </si>
  <si>
    <t>EROSION MATTING, CLASS I, URBAN TYPE B</t>
  </si>
  <si>
    <t>12 INCH RCP STORM SEWER PIPE</t>
  </si>
  <si>
    <t>TYPE "H" INLET</t>
  </si>
  <si>
    <t>ACCOUNT NO. ESTM-58270-810381-00-53W1484  (50%)</t>
  </si>
  <si>
    <t>TRAFFIC CONTROL FOR STORM SEWER INSTALLATION</t>
  </si>
  <si>
    <t>MOBILIZATION FOR STORM SEWER INSTALLATION</t>
  </si>
  <si>
    <t>HEAVY RIPRAP</t>
  </si>
  <si>
    <t>RIPRAP FILTER FABRIC, TYPE HR</t>
  </si>
  <si>
    <t>REMOVE CATCHBASIN</t>
  </si>
  <si>
    <t>REMOVE INLET</t>
  </si>
  <si>
    <t>REMOVE PIPE</t>
  </si>
  <si>
    <t>SELECT BACKFILL FOR STORM SEWER</t>
  </si>
  <si>
    <t>T.F.</t>
  </si>
  <si>
    <t>UTILITY TRENCH PATCH, TYPE IV</t>
  </si>
  <si>
    <t>15 INCH RCP STORM SEWER PIPE</t>
  </si>
  <si>
    <t>21 INCH RCP STORM SEWER PIPE</t>
  </si>
  <si>
    <t>21 INCH RCP AE</t>
  </si>
  <si>
    <t>21 INCH RCP AE GATE</t>
  </si>
  <si>
    <t>STORM SEWER TAP</t>
  </si>
  <si>
    <t>UTILITY LINE OPENING (ULO)
(UNDISTRIBUTED)</t>
  </si>
  <si>
    <t>SITE WATER CONTROL</t>
  </si>
  <si>
    <t>SILT CURTAIN</t>
  </si>
  <si>
    <t>8 INCH NON-METALLIC STORM SEWER PIPE</t>
  </si>
  <si>
    <t>ACCOUNT NO. ESTM-58270-810551-00-53W1484 (50%)</t>
  </si>
  <si>
    <t>6'X6' CATCHBASIN</t>
  </si>
  <si>
    <t>CONTRACT TOTALS</t>
  </si>
  <si>
    <t>SPEEDWAY SAND</t>
  </si>
  <si>
    <t>&amp; GRAVEL, INC.</t>
  </si>
  <si>
    <t>RAYMOND P.</t>
  </si>
  <si>
    <t>CATTELL, INC.</t>
  </si>
  <si>
    <t>BADGERLAND</t>
  </si>
  <si>
    <t>EXCAVATING,</t>
  </si>
  <si>
    <t>LLC</t>
  </si>
  <si>
    <t>R.G. HUSTON</t>
  </si>
  <si>
    <t>CO., INC.</t>
  </si>
  <si>
    <t>PARISI</t>
  </si>
  <si>
    <t>CONSTR. CO.,</t>
  </si>
  <si>
    <t>INC.</t>
  </si>
  <si>
    <t>S &amp; L</t>
  </si>
  <si>
    <t>UNDERGROUND</t>
  </si>
  <si>
    <t>&amp; TRACKING,</t>
  </si>
  <si>
    <t>HOMBURG</t>
  </si>
  <si>
    <t>CONTRACTORS,</t>
  </si>
  <si>
    <t>CAPITOL</t>
  </si>
  <si>
    <t>UNDERGROUND,</t>
  </si>
  <si>
    <t>COREX EXCAV.</t>
  </si>
  <si>
    <t>&amp; CONSTR.,</t>
  </si>
  <si>
    <t>H &amp; K</t>
  </si>
  <si>
    <t>CONTRACTING,</t>
  </si>
  <si>
    <t>JOE DANIELS</t>
  </si>
  <si>
    <t>CONSTR. CO.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</si>
</sst>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10">
      <alignment wrapText="1"/>
      <protection/>
    </xf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2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NumberFormat="1" applyFont="1" applyBorder="1" applyAlignment="1" applyProtection="1">
      <alignment horizontal="fill"/>
      <protection/>
    </xf>
    <xf numFmtId="44" fontId="4" fillId="0" borderId="0" xfId="62" applyNumberFormat="1" applyFont="1" applyBorder="1" applyAlignment="1" applyProtection="1">
      <alignment/>
      <protection/>
    </xf>
    <xf numFmtId="7" fontId="4" fillId="0" borderId="0" xfId="62" applyNumberFormat="1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 quotePrefix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44" fontId="4" fillId="0" borderId="0" xfId="56" applyNumberFormat="1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quotePrefix="1">
      <alignment horizontal="left" vertical="center"/>
    </xf>
    <xf numFmtId="2" fontId="4" fillId="0" borderId="0" xfId="0" applyNumberFormat="1" applyFont="1" applyFill="1" applyBorder="1" applyAlignment="1">
      <alignment wrapText="1"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0" fontId="4" fillId="0" borderId="0" xfId="56" applyNumberFormat="1" applyFont="1" applyBorder="1" applyAlignment="1">
      <alignment horizontal="fill"/>
      <protection/>
    </xf>
    <xf numFmtId="44" fontId="4" fillId="0" borderId="0" xfId="56" applyNumberFormat="1" applyFont="1" applyBorder="1" applyAlignment="1">
      <alignment/>
      <protection/>
    </xf>
    <xf numFmtId="7" fontId="4" fillId="0" borderId="0" xfId="56" applyNumberFormat="1" applyFont="1" applyBorder="1" applyAlignment="1">
      <alignment/>
      <protection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6"/>
  <sheetViews>
    <sheetView tabSelected="1" zoomScale="75" zoomScaleNormal="75" workbookViewId="0" topLeftCell="A1">
      <selection activeCell="F7" sqref="F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7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0" width="18.7109375" style="7" hidden="1" customWidth="1"/>
    <col min="21" max="21" width="18.7109375" style="7" customWidth="1"/>
    <col min="22" max="22" width="18.7109375" style="7" hidden="1" customWidth="1"/>
    <col min="23" max="23" width="18.7109375" style="7" customWidth="1"/>
    <col min="24" max="24" width="18.7109375" style="7" hidden="1" customWidth="1"/>
    <col min="25" max="25" width="18.7109375" style="7" customWidth="1"/>
    <col min="26" max="26" width="18.7109375" style="7" hidden="1" customWidth="1"/>
    <col min="27" max="16384" width="9.7109375" style="7" customWidth="1"/>
  </cols>
  <sheetData>
    <row r="1" spans="1:17" s="3" customFormat="1" ht="15" customHeight="1">
      <c r="A1" s="53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54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54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54" t="s">
        <v>18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3" customFormat="1" ht="15" customHeight="1">
      <c r="A5" s="25" t="s">
        <v>19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3" customFormat="1" ht="15" customHeight="1">
      <c r="A6" s="54" t="s">
        <v>20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3" customFormat="1" ht="15" customHeight="1">
      <c r="A7" s="53" t="s">
        <v>21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6" ht="15" customHeight="1">
      <c r="A8" s="4" t="s">
        <v>22</v>
      </c>
      <c r="B8" s="4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>
      <c r="A9" s="4"/>
      <c r="B9" s="4"/>
      <c r="C9" s="4"/>
      <c r="D9" s="4"/>
      <c r="E9" s="73"/>
      <c r="F9" s="73"/>
      <c r="G9" s="9"/>
      <c r="H9" s="10"/>
      <c r="I9" s="10"/>
      <c r="J9" s="10"/>
      <c r="K9" s="10"/>
      <c r="L9" s="10"/>
      <c r="M9" s="10"/>
      <c r="N9" s="11"/>
      <c r="O9" s="10" t="s">
        <v>115</v>
      </c>
      <c r="P9" s="10"/>
      <c r="Q9" s="10"/>
      <c r="R9" s="10"/>
      <c r="T9" s="10"/>
      <c r="V9" s="10"/>
      <c r="W9" s="10"/>
      <c r="X9" s="10"/>
      <c r="Y9" s="10"/>
      <c r="Z9" s="10"/>
    </row>
    <row r="10" spans="1:26" ht="21.75" customHeight="1">
      <c r="A10" s="4"/>
      <c r="B10" s="4"/>
      <c r="C10" s="4"/>
      <c r="D10" s="4"/>
      <c r="E10" s="73"/>
      <c r="F10" s="73"/>
      <c r="G10" s="9"/>
      <c r="H10" s="10"/>
      <c r="I10" s="10" t="s">
        <v>107</v>
      </c>
      <c r="J10" s="10"/>
      <c r="K10" s="10"/>
      <c r="L10" s="10"/>
      <c r="M10" s="10" t="s">
        <v>112</v>
      </c>
      <c r="N10" s="11"/>
      <c r="O10" s="10" t="s">
        <v>116</v>
      </c>
      <c r="P10" s="10"/>
      <c r="Q10" s="10" t="s">
        <v>118</v>
      </c>
      <c r="R10" s="10"/>
      <c r="S10" s="10" t="s">
        <v>120</v>
      </c>
      <c r="T10" s="10"/>
      <c r="U10" s="10" t="s">
        <v>122</v>
      </c>
      <c r="V10" s="10"/>
      <c r="W10" s="10" t="s">
        <v>124</v>
      </c>
      <c r="X10" s="10"/>
      <c r="Y10" s="10" t="s">
        <v>126</v>
      </c>
      <c r="Z10" s="10"/>
    </row>
    <row r="11" spans="1:26" ht="21.75" customHeight="1">
      <c r="A11" s="4"/>
      <c r="B11" s="4"/>
      <c r="C11" s="4"/>
      <c r="D11" s="4"/>
      <c r="E11" s="73" t="s">
        <v>103</v>
      </c>
      <c r="F11" s="73"/>
      <c r="G11" s="9" t="s">
        <v>105</v>
      </c>
      <c r="H11" s="10"/>
      <c r="I11" s="10" t="s">
        <v>108</v>
      </c>
      <c r="J11" s="10"/>
      <c r="K11" s="10" t="s">
        <v>110</v>
      </c>
      <c r="L11" s="10"/>
      <c r="M11" s="10" t="s">
        <v>113</v>
      </c>
      <c r="N11" s="11"/>
      <c r="O11" s="10" t="s">
        <v>117</v>
      </c>
      <c r="P11" s="10"/>
      <c r="Q11" s="10" t="s">
        <v>119</v>
      </c>
      <c r="R11" s="10"/>
      <c r="S11" s="10" t="s">
        <v>121</v>
      </c>
      <c r="T11" s="10"/>
      <c r="U11" s="10" t="s">
        <v>123</v>
      </c>
      <c r="V11" s="10"/>
      <c r="W11" s="10" t="s">
        <v>125</v>
      </c>
      <c r="X11" s="10"/>
      <c r="Y11" s="10" t="s">
        <v>127</v>
      </c>
      <c r="Z11" s="10"/>
    </row>
    <row r="12" spans="1:26" ht="21.75" customHeight="1">
      <c r="A12" s="4"/>
      <c r="B12" s="4"/>
      <c r="C12" s="10"/>
      <c r="D12" s="10"/>
      <c r="E12" s="73" t="s">
        <v>104</v>
      </c>
      <c r="F12" s="73"/>
      <c r="G12" s="10" t="s">
        <v>106</v>
      </c>
      <c r="H12" s="10"/>
      <c r="I12" s="10" t="s">
        <v>109</v>
      </c>
      <c r="J12" s="10"/>
      <c r="K12" s="10" t="s">
        <v>111</v>
      </c>
      <c r="L12" s="10"/>
      <c r="M12" s="10" t="s">
        <v>114</v>
      </c>
      <c r="N12" s="11"/>
      <c r="O12" s="10" t="s">
        <v>114</v>
      </c>
      <c r="P12" s="10"/>
      <c r="Q12" s="10" t="s">
        <v>114</v>
      </c>
      <c r="R12" s="10"/>
      <c r="S12" s="10" t="s">
        <v>114</v>
      </c>
      <c r="T12" s="10"/>
      <c r="U12" s="10" t="s">
        <v>109</v>
      </c>
      <c r="V12" s="10"/>
      <c r="W12" s="10" t="s">
        <v>114</v>
      </c>
      <c r="X12" s="10"/>
      <c r="Y12" s="10" t="s">
        <v>114</v>
      </c>
      <c r="Z12" s="10"/>
    </row>
    <row r="13" spans="1:26" ht="13.5" customHeight="1">
      <c r="A13" s="4" t="s">
        <v>0</v>
      </c>
      <c r="B13" s="4"/>
      <c r="C13" s="4"/>
      <c r="D13" s="4"/>
      <c r="E13" s="12" t="s">
        <v>1</v>
      </c>
      <c r="F13" s="4" t="s">
        <v>2</v>
      </c>
      <c r="G13" s="12" t="s">
        <v>1</v>
      </c>
      <c r="H13" s="4" t="s">
        <v>2</v>
      </c>
      <c r="I13" s="12" t="s">
        <v>1</v>
      </c>
      <c r="J13" s="4" t="s">
        <v>2</v>
      </c>
      <c r="K13" s="12" t="s">
        <v>1</v>
      </c>
      <c r="L13" s="4" t="s">
        <v>2</v>
      </c>
      <c r="M13" s="12" t="s">
        <v>1</v>
      </c>
      <c r="N13" s="4" t="s">
        <v>2</v>
      </c>
      <c r="O13" s="12" t="s">
        <v>1</v>
      </c>
      <c r="P13" s="13" t="s">
        <v>13</v>
      </c>
      <c r="Q13" s="12" t="s">
        <v>1</v>
      </c>
      <c r="R13" s="13" t="s">
        <v>13</v>
      </c>
      <c r="S13" s="12" t="s">
        <v>1</v>
      </c>
      <c r="T13" s="13" t="s">
        <v>13</v>
      </c>
      <c r="U13" s="12" t="s">
        <v>1</v>
      </c>
      <c r="V13" s="13" t="s">
        <v>13</v>
      </c>
      <c r="W13" s="12" t="s">
        <v>1</v>
      </c>
      <c r="X13" s="13" t="s">
        <v>13</v>
      </c>
      <c r="Y13" s="12" t="s">
        <v>1</v>
      </c>
      <c r="Z13" s="13" t="s">
        <v>13</v>
      </c>
    </row>
    <row r="14" spans="1:26" ht="13.5" customHeight="1">
      <c r="A14" s="4"/>
      <c r="B14" s="4"/>
      <c r="C14" s="10" t="s">
        <v>3</v>
      </c>
      <c r="D14" s="4"/>
      <c r="E14" s="8" t="s">
        <v>4</v>
      </c>
      <c r="F14" s="10" t="s">
        <v>5</v>
      </c>
      <c r="G14" s="8" t="s">
        <v>4</v>
      </c>
      <c r="H14" s="10" t="s">
        <v>5</v>
      </c>
      <c r="I14" s="8" t="s">
        <v>4</v>
      </c>
      <c r="J14" s="10" t="s">
        <v>5</v>
      </c>
      <c r="K14" s="8" t="s">
        <v>4</v>
      </c>
      <c r="L14" s="10" t="s">
        <v>5</v>
      </c>
      <c r="M14" s="8" t="s">
        <v>4</v>
      </c>
      <c r="N14" s="10" t="s">
        <v>5</v>
      </c>
      <c r="O14" s="8" t="s">
        <v>4</v>
      </c>
      <c r="P14" s="10" t="s">
        <v>5</v>
      </c>
      <c r="Q14" s="8" t="s">
        <v>4</v>
      </c>
      <c r="R14" s="10" t="s">
        <v>5</v>
      </c>
      <c r="S14" s="8" t="s">
        <v>4</v>
      </c>
      <c r="T14" s="10" t="s">
        <v>5</v>
      </c>
      <c r="U14" s="8" t="s">
        <v>4</v>
      </c>
      <c r="V14" s="10" t="s">
        <v>5</v>
      </c>
      <c r="W14" s="8" t="s">
        <v>4</v>
      </c>
      <c r="X14" s="10" t="s">
        <v>5</v>
      </c>
      <c r="Y14" s="8" t="s">
        <v>4</v>
      </c>
      <c r="Z14" s="10" t="s">
        <v>5</v>
      </c>
    </row>
    <row r="15" spans="1:26" ht="13.5" customHeight="1">
      <c r="A15" s="10" t="s">
        <v>6</v>
      </c>
      <c r="B15" s="10" t="s">
        <v>7</v>
      </c>
      <c r="C15" s="10" t="s">
        <v>8</v>
      </c>
      <c r="D15" s="10" t="s">
        <v>9</v>
      </c>
      <c r="E15" s="8" t="s">
        <v>10</v>
      </c>
      <c r="F15" s="10" t="s">
        <v>11</v>
      </c>
      <c r="G15" s="8" t="s">
        <v>10</v>
      </c>
      <c r="H15" s="10" t="s">
        <v>11</v>
      </c>
      <c r="I15" s="8" t="s">
        <v>10</v>
      </c>
      <c r="J15" s="10" t="s">
        <v>11</v>
      </c>
      <c r="K15" s="8" t="s">
        <v>10</v>
      </c>
      <c r="L15" s="10" t="s">
        <v>11</v>
      </c>
      <c r="M15" s="8" t="s">
        <v>10</v>
      </c>
      <c r="N15" s="10" t="s">
        <v>11</v>
      </c>
      <c r="O15" s="8" t="s">
        <v>10</v>
      </c>
      <c r="P15" s="10" t="s">
        <v>11</v>
      </c>
      <c r="Q15" s="8" t="s">
        <v>10</v>
      </c>
      <c r="R15" s="10" t="s">
        <v>11</v>
      </c>
      <c r="S15" s="8" t="s">
        <v>10</v>
      </c>
      <c r="T15" s="10" t="s">
        <v>11</v>
      </c>
      <c r="U15" s="8" t="s">
        <v>10</v>
      </c>
      <c r="V15" s="10" t="s">
        <v>11</v>
      </c>
      <c r="W15" s="8" t="s">
        <v>10</v>
      </c>
      <c r="X15" s="10" t="s">
        <v>11</v>
      </c>
      <c r="Y15" s="8" t="s">
        <v>10</v>
      </c>
      <c r="Z15" s="10" t="s">
        <v>11</v>
      </c>
    </row>
    <row r="16" spans="1:26" ht="13.5" customHeight="1">
      <c r="A16" s="4" t="s">
        <v>12</v>
      </c>
      <c r="B16" s="4"/>
      <c r="C16" s="4"/>
      <c r="D16" s="4"/>
      <c r="E16" s="12" t="s">
        <v>1</v>
      </c>
      <c r="F16" s="13" t="s">
        <v>13</v>
      </c>
      <c r="G16" s="12" t="s">
        <v>1</v>
      </c>
      <c r="H16" s="13" t="s">
        <v>13</v>
      </c>
      <c r="I16" s="12" t="s">
        <v>1</v>
      </c>
      <c r="J16" s="13" t="s">
        <v>13</v>
      </c>
      <c r="K16" s="12" t="s">
        <v>1</v>
      </c>
      <c r="L16" s="13" t="s">
        <v>13</v>
      </c>
      <c r="M16" s="12" t="s">
        <v>1</v>
      </c>
      <c r="N16" s="13" t="s">
        <v>13</v>
      </c>
      <c r="O16" s="12" t="s">
        <v>1</v>
      </c>
      <c r="P16" s="13" t="s">
        <v>13</v>
      </c>
      <c r="Q16" s="12" t="s">
        <v>1</v>
      </c>
      <c r="R16" s="13" t="s">
        <v>13</v>
      </c>
      <c r="S16" s="12" t="s">
        <v>1</v>
      </c>
      <c r="T16" s="13" t="s">
        <v>13</v>
      </c>
      <c r="U16" s="12" t="s">
        <v>1</v>
      </c>
      <c r="V16" s="13" t="s">
        <v>13</v>
      </c>
      <c r="W16" s="12" t="s">
        <v>1</v>
      </c>
      <c r="X16" s="13" t="s">
        <v>13</v>
      </c>
      <c r="Y16" s="12" t="s">
        <v>1</v>
      </c>
      <c r="Z16" s="13" t="s">
        <v>13</v>
      </c>
    </row>
    <row r="17" spans="1:26" s="19" customFormat="1" ht="15.75">
      <c r="A17" s="29"/>
      <c r="B17" s="33"/>
      <c r="C17" s="31"/>
      <c r="D17" s="32"/>
      <c r="E17" s="14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>
      <c r="A18" s="54" t="s">
        <v>23</v>
      </c>
      <c r="B18" s="54"/>
      <c r="C18" s="54"/>
      <c r="D18" s="54"/>
      <c r="E18" s="54"/>
      <c r="F18" s="5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>
      <c r="A19" s="25" t="s">
        <v>24</v>
      </c>
      <c r="B19" s="25"/>
      <c r="C19" s="25"/>
      <c r="D19" s="25"/>
      <c r="E19" s="25"/>
      <c r="F19" s="2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>
      <c r="A20" s="55" t="s">
        <v>25</v>
      </c>
      <c r="B20" s="54"/>
      <c r="C20" s="54"/>
      <c r="D20" s="54"/>
      <c r="E20" s="54"/>
      <c r="F20" s="5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>
      <c r="A21" s="54"/>
      <c r="B21" s="54"/>
      <c r="C21" s="54"/>
      <c r="D21" s="54"/>
      <c r="E21" s="54"/>
      <c r="F21" s="5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56">
        <v>10701</v>
      </c>
      <c r="B22" s="57" t="s">
        <v>14</v>
      </c>
      <c r="C22" s="45">
        <v>1</v>
      </c>
      <c r="D22" s="58" t="s">
        <v>26</v>
      </c>
      <c r="E22" s="16">
        <v>1050</v>
      </c>
      <c r="F22" s="15">
        <f aca="true" t="shared" si="0" ref="F22:F68">ROUND(C22*E22,2)</f>
        <v>1050</v>
      </c>
      <c r="G22" s="16">
        <v>3000</v>
      </c>
      <c r="H22" s="16">
        <f>G22*C22</f>
        <v>3000</v>
      </c>
      <c r="I22" s="16">
        <v>1500</v>
      </c>
      <c r="J22" s="16">
        <f>I22*C22</f>
        <v>1500</v>
      </c>
      <c r="K22" s="16">
        <v>1000</v>
      </c>
      <c r="L22" s="16">
        <f>K22*C22</f>
        <v>1000</v>
      </c>
      <c r="M22" s="16">
        <v>1150</v>
      </c>
      <c r="N22" s="16">
        <f>M22*C22</f>
        <v>1150</v>
      </c>
      <c r="O22" s="16">
        <v>750</v>
      </c>
      <c r="P22" s="16">
        <f>O22*C22</f>
        <v>750</v>
      </c>
      <c r="Q22" s="16">
        <v>2000</v>
      </c>
      <c r="R22" s="16">
        <f>Q22*C22</f>
        <v>2000</v>
      </c>
      <c r="S22" s="16">
        <v>1150</v>
      </c>
      <c r="T22" s="16">
        <f>S22*C22</f>
        <v>1150</v>
      </c>
      <c r="U22" s="16">
        <v>1200</v>
      </c>
      <c r="V22" s="16">
        <f>C22*U22</f>
        <v>1200</v>
      </c>
      <c r="W22" s="16">
        <v>1175</v>
      </c>
      <c r="X22" s="16">
        <f>C22*W22</f>
        <v>1175</v>
      </c>
      <c r="Y22" s="16">
        <v>500</v>
      </c>
      <c r="Z22" s="16">
        <f>Y22*C22</f>
        <v>500</v>
      </c>
    </row>
    <row r="23" spans="1:26" ht="15.75">
      <c r="A23" s="56"/>
      <c r="B23" s="57"/>
      <c r="C23" s="45"/>
      <c r="D23" s="58"/>
      <c r="E23" s="16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1.5">
      <c r="A24" s="56">
        <v>10801</v>
      </c>
      <c r="B24" s="59" t="s">
        <v>27</v>
      </c>
      <c r="C24" s="45">
        <v>15</v>
      </c>
      <c r="D24" s="58" t="s">
        <v>28</v>
      </c>
      <c r="E24" s="16">
        <v>5</v>
      </c>
      <c r="F24" s="15">
        <f t="shared" si="0"/>
        <v>75</v>
      </c>
      <c r="G24" s="16">
        <v>10</v>
      </c>
      <c r="H24" s="16">
        <f>G24*C24</f>
        <v>150</v>
      </c>
      <c r="I24" s="16">
        <v>20</v>
      </c>
      <c r="J24" s="16">
        <f>I24*C24</f>
        <v>300</v>
      </c>
      <c r="K24" s="16">
        <v>13.95</v>
      </c>
      <c r="L24" s="16">
        <f>K24*C24</f>
        <v>209.25</v>
      </c>
      <c r="M24" s="16">
        <v>10.75</v>
      </c>
      <c r="N24" s="16">
        <f>M24*C24</f>
        <v>161.25</v>
      </c>
      <c r="O24" s="16">
        <v>12</v>
      </c>
      <c r="P24" s="16">
        <f>O24*C24</f>
        <v>180</v>
      </c>
      <c r="Q24" s="16">
        <v>10</v>
      </c>
      <c r="R24" s="16">
        <f>Q24*C24</f>
        <v>150</v>
      </c>
      <c r="S24" s="16">
        <v>12</v>
      </c>
      <c r="T24" s="16">
        <f>S24*C24</f>
        <v>180</v>
      </c>
      <c r="U24" s="16">
        <v>12</v>
      </c>
      <c r="V24" s="16">
        <f>C24*U24</f>
        <v>180</v>
      </c>
      <c r="W24" s="16">
        <v>10</v>
      </c>
      <c r="X24" s="16">
        <f>C24*W24</f>
        <v>150</v>
      </c>
      <c r="Y24" s="16">
        <v>10</v>
      </c>
      <c r="Z24" s="16">
        <f>Y24*C24</f>
        <v>150</v>
      </c>
    </row>
    <row r="25" spans="1:26" ht="15.75">
      <c r="A25" s="56"/>
      <c r="B25" s="59"/>
      <c r="C25" s="45"/>
      <c r="D25" s="58"/>
      <c r="E25" s="16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>
      <c r="A26" s="56">
        <v>10911</v>
      </c>
      <c r="B26" s="57" t="s">
        <v>29</v>
      </c>
      <c r="C26" s="45">
        <v>1</v>
      </c>
      <c r="D26" s="58" t="s">
        <v>26</v>
      </c>
      <c r="E26" s="16">
        <v>8000</v>
      </c>
      <c r="F26" s="15">
        <f t="shared" si="0"/>
        <v>8000</v>
      </c>
      <c r="G26" s="16">
        <v>18000</v>
      </c>
      <c r="H26" s="16">
        <f>G26*C26</f>
        <v>18000</v>
      </c>
      <c r="I26" s="16">
        <v>24000</v>
      </c>
      <c r="J26" s="16">
        <f>I26*C26</f>
        <v>24000</v>
      </c>
      <c r="K26" s="16">
        <v>11000</v>
      </c>
      <c r="L26" s="16">
        <f>K26*C26</f>
        <v>11000</v>
      </c>
      <c r="M26" s="16">
        <v>10000</v>
      </c>
      <c r="N26" s="16">
        <f>M26*C26</f>
        <v>10000</v>
      </c>
      <c r="O26" s="16">
        <v>5500</v>
      </c>
      <c r="P26" s="16">
        <f>O26*C26</f>
        <v>5500</v>
      </c>
      <c r="Q26" s="16">
        <v>7000</v>
      </c>
      <c r="R26" s="16">
        <f>Q26*C26</f>
        <v>7000</v>
      </c>
      <c r="S26" s="16">
        <v>12500</v>
      </c>
      <c r="T26" s="16">
        <f>S26*C26</f>
        <v>12500</v>
      </c>
      <c r="U26" s="16">
        <v>11500</v>
      </c>
      <c r="V26" s="16">
        <f>C26*U26</f>
        <v>11500</v>
      </c>
      <c r="W26" s="16">
        <v>8950</v>
      </c>
      <c r="X26" s="16">
        <f>C26*W26</f>
        <v>8950</v>
      </c>
      <c r="Y26" s="16">
        <v>13500</v>
      </c>
      <c r="Z26" s="16">
        <f>Y26*C26</f>
        <v>13500</v>
      </c>
    </row>
    <row r="27" spans="1:26" ht="15.75">
      <c r="A27" s="56"/>
      <c r="B27" s="57"/>
      <c r="C27" s="45"/>
      <c r="D27" s="58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>
      <c r="A28" s="56">
        <v>20101</v>
      </c>
      <c r="B28" s="59" t="s">
        <v>30</v>
      </c>
      <c r="C28" s="45">
        <v>1770</v>
      </c>
      <c r="D28" s="58" t="s">
        <v>31</v>
      </c>
      <c r="E28" s="16">
        <v>13</v>
      </c>
      <c r="F28" s="15">
        <f t="shared" si="0"/>
        <v>23010</v>
      </c>
      <c r="G28" s="16">
        <v>5</v>
      </c>
      <c r="H28" s="16">
        <f>G28*C28</f>
        <v>8850</v>
      </c>
      <c r="I28" s="16">
        <v>4</v>
      </c>
      <c r="J28" s="16">
        <f>I28*C28</f>
        <v>7080</v>
      </c>
      <c r="K28" s="16">
        <v>7.2</v>
      </c>
      <c r="L28" s="16">
        <f>K28*C28</f>
        <v>12744</v>
      </c>
      <c r="M28" s="16">
        <v>7</v>
      </c>
      <c r="N28" s="16">
        <f>M28*C28</f>
        <v>12390</v>
      </c>
      <c r="O28" s="16">
        <v>10</v>
      </c>
      <c r="P28" s="16">
        <f>O28*C28</f>
        <v>17700</v>
      </c>
      <c r="Q28" s="16">
        <v>12</v>
      </c>
      <c r="R28" s="16">
        <f>Q28*C28</f>
        <v>21240</v>
      </c>
      <c r="S28" s="16">
        <v>14.46</v>
      </c>
      <c r="T28" s="16">
        <f>S28*C28</f>
        <v>25594.2</v>
      </c>
      <c r="U28" s="16">
        <v>16</v>
      </c>
      <c r="V28" s="16">
        <f>C28*U28</f>
        <v>28320</v>
      </c>
      <c r="W28" s="16">
        <v>7.3</v>
      </c>
      <c r="X28" s="16">
        <f>C28*W28</f>
        <v>12921</v>
      </c>
      <c r="Y28" s="16">
        <v>14.5</v>
      </c>
      <c r="Z28" s="16">
        <f>Y28*C28</f>
        <v>25665</v>
      </c>
    </row>
    <row r="29" spans="1:26" ht="15.75">
      <c r="A29" s="56"/>
      <c r="B29" s="59"/>
      <c r="C29" s="45"/>
      <c r="D29" s="58"/>
      <c r="E29" s="16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>
      <c r="A30" s="56">
        <v>20202</v>
      </c>
      <c r="B30" s="59" t="s">
        <v>32</v>
      </c>
      <c r="C30" s="45">
        <v>925</v>
      </c>
      <c r="D30" s="58" t="s">
        <v>31</v>
      </c>
      <c r="E30" s="16">
        <v>4.5</v>
      </c>
      <c r="F30" s="15">
        <f t="shared" si="0"/>
        <v>4162.5</v>
      </c>
      <c r="G30" s="16">
        <v>5</v>
      </c>
      <c r="H30" s="16">
        <f>G30*C30</f>
        <v>4625</v>
      </c>
      <c r="I30" s="16">
        <v>2</v>
      </c>
      <c r="J30" s="16">
        <f>I30*C30</f>
        <v>1850</v>
      </c>
      <c r="K30" s="16">
        <v>16.7</v>
      </c>
      <c r="L30" s="16">
        <f>K30*C30</f>
        <v>15447.5</v>
      </c>
      <c r="M30" s="16">
        <v>15</v>
      </c>
      <c r="N30" s="16">
        <f>M30*C30</f>
        <v>13875</v>
      </c>
      <c r="O30" s="16">
        <v>12</v>
      </c>
      <c r="P30" s="16">
        <f>O30*C30</f>
        <v>11100</v>
      </c>
      <c r="Q30" s="16">
        <v>6</v>
      </c>
      <c r="R30" s="16">
        <f>Q30*C30</f>
        <v>5550</v>
      </c>
      <c r="S30" s="16">
        <v>9</v>
      </c>
      <c r="T30" s="16">
        <f>S30*C30</f>
        <v>8325</v>
      </c>
      <c r="U30" s="16">
        <v>16</v>
      </c>
      <c r="V30" s="16">
        <f>C30*U30</f>
        <v>14800</v>
      </c>
      <c r="W30" s="16">
        <v>14.25</v>
      </c>
      <c r="X30" s="16">
        <f>C30*W30</f>
        <v>13181.25</v>
      </c>
      <c r="Y30" s="16">
        <v>15</v>
      </c>
      <c r="Z30" s="16">
        <f>Y30*C30</f>
        <v>13875</v>
      </c>
    </row>
    <row r="31" spans="1:26" ht="15.75">
      <c r="A31" s="56"/>
      <c r="B31" s="59"/>
      <c r="C31" s="45"/>
      <c r="D31" s="58"/>
      <c r="E31" s="16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56">
        <v>20219</v>
      </c>
      <c r="B32" s="59" t="s">
        <v>33</v>
      </c>
      <c r="C32" s="45">
        <v>1720</v>
      </c>
      <c r="D32" s="58" t="s">
        <v>34</v>
      </c>
      <c r="E32" s="16">
        <v>9</v>
      </c>
      <c r="F32" s="15">
        <f t="shared" si="0"/>
        <v>15480</v>
      </c>
      <c r="G32" s="16">
        <v>6</v>
      </c>
      <c r="H32" s="16">
        <f>G32*C32</f>
        <v>10320</v>
      </c>
      <c r="I32" s="16">
        <v>2</v>
      </c>
      <c r="J32" s="16">
        <f>I32*C32</f>
        <v>3440</v>
      </c>
      <c r="K32" s="16">
        <v>12.3</v>
      </c>
      <c r="L32" s="16">
        <f>K32*C32</f>
        <v>21156</v>
      </c>
      <c r="M32" s="16">
        <v>8</v>
      </c>
      <c r="N32" s="16">
        <f>M32*C32</f>
        <v>13760</v>
      </c>
      <c r="O32" s="16">
        <v>11</v>
      </c>
      <c r="P32" s="16">
        <f>O32*C32</f>
        <v>18920</v>
      </c>
      <c r="Q32" s="16">
        <v>10</v>
      </c>
      <c r="R32" s="16">
        <f>Q32*C32</f>
        <v>17200</v>
      </c>
      <c r="S32" s="16">
        <v>9.88</v>
      </c>
      <c r="T32" s="16">
        <f>S32*C32</f>
        <v>16993.600000000002</v>
      </c>
      <c r="U32" s="16">
        <v>12</v>
      </c>
      <c r="V32" s="16">
        <f>C32*U32</f>
        <v>20640</v>
      </c>
      <c r="W32" s="16">
        <v>10.35</v>
      </c>
      <c r="X32" s="16">
        <f>C32*W32</f>
        <v>17802</v>
      </c>
      <c r="Y32" s="16">
        <v>12.5</v>
      </c>
      <c r="Z32" s="16">
        <f>Y32*C32</f>
        <v>21500</v>
      </c>
    </row>
    <row r="33" spans="1:26" ht="15.75">
      <c r="A33" s="56"/>
      <c r="B33" s="59"/>
      <c r="C33" s="45"/>
      <c r="D33" s="58"/>
      <c r="E33" s="16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56">
        <v>20221</v>
      </c>
      <c r="B34" s="59" t="s">
        <v>35</v>
      </c>
      <c r="C34" s="45">
        <v>3900</v>
      </c>
      <c r="D34" s="58" t="s">
        <v>36</v>
      </c>
      <c r="E34" s="16">
        <v>2</v>
      </c>
      <c r="F34" s="15">
        <f t="shared" si="0"/>
        <v>7800</v>
      </c>
      <c r="G34" s="16">
        <v>2.5</v>
      </c>
      <c r="H34" s="16">
        <f>G34*C34</f>
        <v>9750</v>
      </c>
      <c r="I34" s="16">
        <v>2</v>
      </c>
      <c r="J34" s="16">
        <f>I34*C34</f>
        <v>7800</v>
      </c>
      <c r="K34" s="16">
        <v>1.85</v>
      </c>
      <c r="L34" s="16">
        <f>K34*C34</f>
        <v>7215</v>
      </c>
      <c r="M34" s="16">
        <v>3.1</v>
      </c>
      <c r="N34" s="16">
        <f>M34*C34</f>
        <v>12090</v>
      </c>
      <c r="O34" s="16">
        <v>2.5</v>
      </c>
      <c r="P34" s="16">
        <f>O34*C34</f>
        <v>9750</v>
      </c>
      <c r="Q34" s="16">
        <v>2</v>
      </c>
      <c r="R34" s="16">
        <f>Q34*C34</f>
        <v>7800</v>
      </c>
      <c r="S34" s="16">
        <v>3.48</v>
      </c>
      <c r="T34" s="16">
        <f>S34*C34</f>
        <v>13572</v>
      </c>
      <c r="U34" s="16">
        <v>3.5</v>
      </c>
      <c r="V34" s="16">
        <f>C34*U34</f>
        <v>13650</v>
      </c>
      <c r="W34" s="16">
        <v>3</v>
      </c>
      <c r="X34" s="16">
        <f>C34*W34</f>
        <v>11700</v>
      </c>
      <c r="Y34" s="16">
        <v>3.6</v>
      </c>
      <c r="Z34" s="16">
        <f>Y34*C34</f>
        <v>14040</v>
      </c>
    </row>
    <row r="35" spans="1:26" ht="15.75">
      <c r="A35" s="56"/>
      <c r="B35" s="59"/>
      <c r="C35" s="45"/>
      <c r="D35" s="58"/>
      <c r="E35" s="1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31.5">
      <c r="A36" s="60">
        <v>20140</v>
      </c>
      <c r="B36" s="59" t="s">
        <v>37</v>
      </c>
      <c r="C36" s="45">
        <v>1300</v>
      </c>
      <c r="D36" s="58" t="s">
        <v>38</v>
      </c>
      <c r="E36" s="16">
        <v>1.7</v>
      </c>
      <c r="F36" s="15">
        <f t="shared" si="0"/>
        <v>2210</v>
      </c>
      <c r="G36" s="16">
        <v>1.25</v>
      </c>
      <c r="H36" s="16">
        <f>G36*C36</f>
        <v>1625</v>
      </c>
      <c r="I36" s="16">
        <v>1.5</v>
      </c>
      <c r="J36" s="16">
        <f>I36*C36</f>
        <v>1950</v>
      </c>
      <c r="K36" s="16">
        <v>3</v>
      </c>
      <c r="L36" s="16">
        <f>K36*C36</f>
        <v>3900</v>
      </c>
      <c r="M36" s="16">
        <v>2.1</v>
      </c>
      <c r="N36" s="16">
        <f>M36*C36</f>
        <v>2730</v>
      </c>
      <c r="O36" s="16">
        <v>2</v>
      </c>
      <c r="P36" s="16">
        <f>O36*C36</f>
        <v>2600</v>
      </c>
      <c r="Q36" s="16">
        <v>2.5</v>
      </c>
      <c r="R36" s="16">
        <f>Q36*C36</f>
        <v>3250</v>
      </c>
      <c r="S36" s="16">
        <v>1.8</v>
      </c>
      <c r="T36" s="16">
        <f>S36*C36</f>
        <v>2340</v>
      </c>
      <c r="U36" s="16">
        <v>2</v>
      </c>
      <c r="V36" s="16">
        <f>C36*U36</f>
        <v>2600</v>
      </c>
      <c r="W36" s="16">
        <v>2.35</v>
      </c>
      <c r="X36" s="16">
        <f>C36*W36</f>
        <v>3055</v>
      </c>
      <c r="Y36" s="16">
        <v>2</v>
      </c>
      <c r="Z36" s="16">
        <f>Y36*C36</f>
        <v>2600</v>
      </c>
    </row>
    <row r="37" spans="1:26" ht="15.75" customHeight="1">
      <c r="A37" s="60"/>
      <c r="B37" s="59"/>
      <c r="C37" s="45"/>
      <c r="D37" s="58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>
      <c r="A38" s="56">
        <v>20303</v>
      </c>
      <c r="B38" s="59" t="s">
        <v>39</v>
      </c>
      <c r="C38" s="45">
        <v>51</v>
      </c>
      <c r="D38" s="58" t="s">
        <v>40</v>
      </c>
      <c r="E38" s="16">
        <v>1.5</v>
      </c>
      <c r="F38" s="15">
        <f t="shared" si="0"/>
        <v>76.5</v>
      </c>
      <c r="G38" s="16">
        <v>3</v>
      </c>
      <c r="H38" s="16">
        <f>G38*C38</f>
        <v>153</v>
      </c>
      <c r="I38" s="16">
        <v>2</v>
      </c>
      <c r="J38" s="16">
        <f>I38*C38</f>
        <v>102</v>
      </c>
      <c r="K38" s="16">
        <v>4</v>
      </c>
      <c r="L38" s="16">
        <f>K38*C38</f>
        <v>204</v>
      </c>
      <c r="M38" s="16">
        <v>3.1</v>
      </c>
      <c r="N38" s="16">
        <f>M38*C38</f>
        <v>158.1</v>
      </c>
      <c r="O38" s="16">
        <v>3</v>
      </c>
      <c r="P38" s="16">
        <f>O38*C38</f>
        <v>153</v>
      </c>
      <c r="Q38" s="16">
        <v>4.5</v>
      </c>
      <c r="R38" s="16">
        <f>Q38*C38</f>
        <v>229.5</v>
      </c>
      <c r="S38" s="16">
        <v>6</v>
      </c>
      <c r="T38" s="16">
        <f>S38*C38</f>
        <v>306</v>
      </c>
      <c r="U38" s="16">
        <v>2</v>
      </c>
      <c r="V38" s="16">
        <f>C38*U38</f>
        <v>102</v>
      </c>
      <c r="W38" s="16">
        <v>4.05</v>
      </c>
      <c r="X38" s="16">
        <f>C38*W38</f>
        <v>206.54999999999998</v>
      </c>
      <c r="Y38" s="16">
        <v>3</v>
      </c>
      <c r="Z38" s="16">
        <f>Y38*C38</f>
        <v>153</v>
      </c>
    </row>
    <row r="39" spans="1:26" ht="15.75" customHeight="1">
      <c r="A39" s="56"/>
      <c r="B39" s="59"/>
      <c r="C39" s="45"/>
      <c r="D39" s="58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>
      <c r="A40" s="56">
        <v>20322</v>
      </c>
      <c r="B40" s="57" t="s">
        <v>41</v>
      </c>
      <c r="C40" s="45">
        <v>1740</v>
      </c>
      <c r="D40" s="58" t="s">
        <v>40</v>
      </c>
      <c r="E40" s="16">
        <v>2.5</v>
      </c>
      <c r="F40" s="15">
        <f t="shared" si="0"/>
        <v>4350</v>
      </c>
      <c r="G40" s="16">
        <v>2.75</v>
      </c>
      <c r="H40" s="16">
        <f>G40*C40</f>
        <v>4785</v>
      </c>
      <c r="I40" s="16">
        <v>3</v>
      </c>
      <c r="J40" s="16">
        <f>I40*C40</f>
        <v>5220</v>
      </c>
      <c r="K40" s="16">
        <v>3</v>
      </c>
      <c r="L40" s="16">
        <f>K40*C40</f>
        <v>5220</v>
      </c>
      <c r="M40" s="16">
        <v>2.1</v>
      </c>
      <c r="N40" s="16">
        <f>M40*C40</f>
        <v>3654</v>
      </c>
      <c r="O40" s="16">
        <v>2</v>
      </c>
      <c r="P40" s="16">
        <f>O40*C40</f>
        <v>3480</v>
      </c>
      <c r="Q40" s="16">
        <v>3.5</v>
      </c>
      <c r="R40" s="16">
        <f>Q40*C40</f>
        <v>6090</v>
      </c>
      <c r="S40" s="16">
        <v>2.88</v>
      </c>
      <c r="T40" s="16">
        <f>S40*C40</f>
        <v>5011.2</v>
      </c>
      <c r="U40" s="16">
        <v>3.9</v>
      </c>
      <c r="V40" s="16">
        <f>C40*U40</f>
        <v>6786</v>
      </c>
      <c r="W40" s="16">
        <v>3</v>
      </c>
      <c r="X40" s="16">
        <f>C40*W40</f>
        <v>5220</v>
      </c>
      <c r="Y40" s="16">
        <v>3</v>
      </c>
      <c r="Z40" s="16">
        <f>Y40*C40</f>
        <v>5220</v>
      </c>
    </row>
    <row r="41" spans="1:26" ht="15.75">
      <c r="A41" s="56"/>
      <c r="B41" s="57"/>
      <c r="C41" s="45"/>
      <c r="D41" s="58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>
      <c r="A42" s="56">
        <v>20401</v>
      </c>
      <c r="B42" s="59" t="s">
        <v>42</v>
      </c>
      <c r="C42" s="45">
        <v>170</v>
      </c>
      <c r="D42" s="58" t="s">
        <v>43</v>
      </c>
      <c r="E42" s="16">
        <v>4</v>
      </c>
      <c r="F42" s="15">
        <f t="shared" si="0"/>
        <v>680</v>
      </c>
      <c r="G42" s="16">
        <v>4</v>
      </c>
      <c r="H42" s="16">
        <f>G42*C42</f>
        <v>680</v>
      </c>
      <c r="I42" s="16">
        <v>10</v>
      </c>
      <c r="J42" s="16">
        <f>I42*C42</f>
        <v>1700</v>
      </c>
      <c r="K42" s="16">
        <v>12</v>
      </c>
      <c r="L42" s="16">
        <f>K42*C42</f>
        <v>2040</v>
      </c>
      <c r="M42" s="16">
        <v>4.1</v>
      </c>
      <c r="N42" s="16">
        <f>M42*C42</f>
        <v>696.9999999999999</v>
      </c>
      <c r="O42" s="16">
        <v>20</v>
      </c>
      <c r="P42" s="16">
        <f>O42*C42</f>
        <v>3400</v>
      </c>
      <c r="Q42" s="16">
        <v>13</v>
      </c>
      <c r="R42" s="16">
        <f>Q42*C42</f>
        <v>2210</v>
      </c>
      <c r="S42" s="16">
        <v>4</v>
      </c>
      <c r="T42" s="16">
        <f>S42*C42</f>
        <v>680</v>
      </c>
      <c r="U42" s="16">
        <v>3.75</v>
      </c>
      <c r="V42" s="16">
        <f>C42*U42</f>
        <v>637.5</v>
      </c>
      <c r="W42" s="16">
        <v>4</v>
      </c>
      <c r="X42" s="16">
        <f>C42*W42</f>
        <v>680</v>
      </c>
      <c r="Y42" s="16">
        <v>12.6</v>
      </c>
      <c r="Z42" s="16">
        <f>Y42*C42</f>
        <v>2142</v>
      </c>
    </row>
    <row r="43" spans="1:26" ht="15.75">
      <c r="A43" s="56"/>
      <c r="B43" s="59"/>
      <c r="C43" s="45"/>
      <c r="D43" s="58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>
      <c r="A44" s="56">
        <v>20403</v>
      </c>
      <c r="B44" s="59" t="s">
        <v>44</v>
      </c>
      <c r="C44" s="45">
        <v>170</v>
      </c>
      <c r="D44" s="58" t="s">
        <v>43</v>
      </c>
      <c r="E44" s="16">
        <v>4</v>
      </c>
      <c r="F44" s="15">
        <f t="shared" si="0"/>
        <v>680</v>
      </c>
      <c r="G44" s="16">
        <v>4</v>
      </c>
      <c r="H44" s="16">
        <f>G44*C44</f>
        <v>680</v>
      </c>
      <c r="I44" s="16">
        <v>10</v>
      </c>
      <c r="J44" s="16">
        <f>I44*C44</f>
        <v>1700</v>
      </c>
      <c r="K44" s="16">
        <v>12</v>
      </c>
      <c r="L44" s="16">
        <f>K44*C44</f>
        <v>2040</v>
      </c>
      <c r="M44" s="16">
        <v>4.1</v>
      </c>
      <c r="N44" s="16">
        <f>M44*C44</f>
        <v>696.9999999999999</v>
      </c>
      <c r="O44" s="16">
        <v>20</v>
      </c>
      <c r="P44" s="16">
        <f>O44*C44</f>
        <v>3400</v>
      </c>
      <c r="Q44" s="16">
        <v>13</v>
      </c>
      <c r="R44" s="16">
        <f>Q44*C44</f>
        <v>2210</v>
      </c>
      <c r="S44" s="16">
        <v>4</v>
      </c>
      <c r="T44" s="16">
        <f>S44*C44</f>
        <v>680</v>
      </c>
      <c r="U44" s="16">
        <v>3.75</v>
      </c>
      <c r="V44" s="16">
        <f>C44*U44</f>
        <v>637.5</v>
      </c>
      <c r="W44" s="16">
        <v>4</v>
      </c>
      <c r="X44" s="16">
        <f>C44*W44</f>
        <v>680</v>
      </c>
      <c r="Y44" s="16">
        <v>12.6</v>
      </c>
      <c r="Z44" s="16">
        <f>Y44*C44</f>
        <v>2142</v>
      </c>
    </row>
    <row r="45" spans="1:26" ht="15.75">
      <c r="A45" s="56"/>
      <c r="B45" s="59"/>
      <c r="C45" s="45"/>
      <c r="D45" s="58"/>
      <c r="E45" s="1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>
      <c r="A46" s="56">
        <v>20405</v>
      </c>
      <c r="B46" s="59" t="s">
        <v>45</v>
      </c>
      <c r="C46" s="45">
        <v>3</v>
      </c>
      <c r="D46" s="58" t="s">
        <v>46</v>
      </c>
      <c r="E46" s="16">
        <v>175</v>
      </c>
      <c r="F46" s="15">
        <f t="shared" si="0"/>
        <v>525</v>
      </c>
      <c r="G46" s="16">
        <v>175</v>
      </c>
      <c r="H46" s="16">
        <f>G46*C46</f>
        <v>525</v>
      </c>
      <c r="I46" s="16">
        <v>300</v>
      </c>
      <c r="J46" s="16">
        <f>I46*C46</f>
        <v>900</v>
      </c>
      <c r="K46" s="16">
        <v>100</v>
      </c>
      <c r="L46" s="16">
        <f>K46*C46</f>
        <v>300</v>
      </c>
      <c r="M46" s="16">
        <v>180</v>
      </c>
      <c r="N46" s="16">
        <f>M46*C46</f>
        <v>540</v>
      </c>
      <c r="O46" s="16">
        <v>200</v>
      </c>
      <c r="P46" s="16">
        <f>O46*C46</f>
        <v>600</v>
      </c>
      <c r="Q46" s="16">
        <v>200</v>
      </c>
      <c r="R46" s="16">
        <f>Q46*C46</f>
        <v>600</v>
      </c>
      <c r="S46" s="16">
        <v>175</v>
      </c>
      <c r="T46" s="16">
        <f>S46*C46</f>
        <v>525</v>
      </c>
      <c r="U46" s="16">
        <v>55</v>
      </c>
      <c r="V46" s="16">
        <f>C46*U46</f>
        <v>165</v>
      </c>
      <c r="W46" s="16">
        <v>175</v>
      </c>
      <c r="X46" s="16">
        <f>C46*W46</f>
        <v>525</v>
      </c>
      <c r="Y46" s="16">
        <v>100</v>
      </c>
      <c r="Z46" s="16">
        <f>Y46*C46</f>
        <v>300</v>
      </c>
    </row>
    <row r="47" spans="1:26" ht="15.75">
      <c r="A47" s="56"/>
      <c r="B47" s="59"/>
      <c r="C47" s="45"/>
      <c r="D47" s="58"/>
      <c r="E47" s="16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>
      <c r="A48" s="56">
        <v>20602</v>
      </c>
      <c r="B48" s="59" t="s">
        <v>47</v>
      </c>
      <c r="C48" s="45">
        <v>1</v>
      </c>
      <c r="D48" s="58" t="s">
        <v>48</v>
      </c>
      <c r="E48" s="16">
        <v>700</v>
      </c>
      <c r="F48" s="15">
        <f t="shared" si="0"/>
        <v>700</v>
      </c>
      <c r="G48" s="16">
        <v>2000</v>
      </c>
      <c r="H48" s="16">
        <f>G48*C48</f>
        <v>2000</v>
      </c>
      <c r="I48" s="16">
        <v>1500</v>
      </c>
      <c r="J48" s="16">
        <f>I48*C48</f>
        <v>1500</v>
      </c>
      <c r="K48" s="16">
        <v>100</v>
      </c>
      <c r="L48" s="16">
        <f>K48*C48</f>
        <v>100</v>
      </c>
      <c r="M48" s="16">
        <v>450</v>
      </c>
      <c r="N48" s="16">
        <f>M48*C48</f>
        <v>450</v>
      </c>
      <c r="O48" s="16">
        <v>500</v>
      </c>
      <c r="P48" s="16">
        <f>O48*C48</f>
        <v>500</v>
      </c>
      <c r="Q48" s="16">
        <v>1500</v>
      </c>
      <c r="R48" s="16">
        <f>Q48*C48</f>
        <v>1500</v>
      </c>
      <c r="S48" s="16">
        <v>1964.56</v>
      </c>
      <c r="T48" s="16">
        <f>S48*C48</f>
        <v>1964.56</v>
      </c>
      <c r="U48" s="16">
        <v>1500</v>
      </c>
      <c r="V48" s="16">
        <f>C48*U48</f>
        <v>1500</v>
      </c>
      <c r="W48" s="16">
        <v>28750</v>
      </c>
      <c r="X48" s="16">
        <f>C48*W48</f>
        <v>28750</v>
      </c>
      <c r="Y48" s="16">
        <v>1000</v>
      </c>
      <c r="Z48" s="16">
        <f>Y48*C48</f>
        <v>1000</v>
      </c>
    </row>
    <row r="49" spans="1:26" ht="15.75">
      <c r="A49" s="56"/>
      <c r="B49" s="59"/>
      <c r="C49" s="45"/>
      <c r="D49" s="58"/>
      <c r="E49" s="16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>
      <c r="A50" s="56">
        <v>20701</v>
      </c>
      <c r="B50" s="59" t="s">
        <v>49</v>
      </c>
      <c r="C50" s="45">
        <v>3900</v>
      </c>
      <c r="D50" s="58" t="s">
        <v>38</v>
      </c>
      <c r="E50" s="16">
        <v>0.91</v>
      </c>
      <c r="F50" s="15">
        <f t="shared" si="0"/>
        <v>3549</v>
      </c>
      <c r="G50" s="16">
        <v>0.91</v>
      </c>
      <c r="H50" s="16">
        <f>G50*C50</f>
        <v>3549</v>
      </c>
      <c r="I50" s="16">
        <v>1</v>
      </c>
      <c r="J50" s="16">
        <f>I50*C50</f>
        <v>3900</v>
      </c>
      <c r="K50" s="16">
        <v>0.91</v>
      </c>
      <c r="L50" s="16">
        <f>K50*C50</f>
        <v>3549</v>
      </c>
      <c r="M50" s="16">
        <v>0.95</v>
      </c>
      <c r="N50" s="16">
        <f>M50*C50</f>
        <v>3705</v>
      </c>
      <c r="O50" s="16">
        <v>0.91</v>
      </c>
      <c r="P50" s="16">
        <f>O50*C50</f>
        <v>3549</v>
      </c>
      <c r="Q50" s="16">
        <v>1</v>
      </c>
      <c r="R50" s="16">
        <f>Q50*C50</f>
        <v>3900</v>
      </c>
      <c r="S50" s="16">
        <v>0.91</v>
      </c>
      <c r="T50" s="16">
        <f>S50*C50</f>
        <v>3549</v>
      </c>
      <c r="U50" s="16">
        <v>1.3</v>
      </c>
      <c r="V50" s="16">
        <f>C50*U50</f>
        <v>5070</v>
      </c>
      <c r="W50" s="16">
        <v>0.94</v>
      </c>
      <c r="X50" s="16">
        <f>C50*W50</f>
        <v>3666</v>
      </c>
      <c r="Y50" s="16">
        <v>1.3</v>
      </c>
      <c r="Z50" s="16">
        <f>Y50*C50</f>
        <v>5070</v>
      </c>
    </row>
    <row r="51" spans="1:26" ht="15.75">
      <c r="A51" s="56"/>
      <c r="B51" s="59"/>
      <c r="C51" s="45"/>
      <c r="D51" s="58"/>
      <c r="E51" s="16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>
      <c r="A52" s="56">
        <v>30207</v>
      </c>
      <c r="B52" s="57" t="s">
        <v>50</v>
      </c>
      <c r="C52" s="45">
        <v>1915</v>
      </c>
      <c r="D52" s="58" t="s">
        <v>26</v>
      </c>
      <c r="E52" s="16">
        <v>11.65</v>
      </c>
      <c r="F52" s="15">
        <f t="shared" si="0"/>
        <v>22309.75</v>
      </c>
      <c r="G52" s="16">
        <v>10.25</v>
      </c>
      <c r="H52" s="16">
        <f>G52*C52</f>
        <v>19628.75</v>
      </c>
      <c r="I52" s="16">
        <v>10.75</v>
      </c>
      <c r="J52" s="16">
        <f>I52*C52</f>
        <v>20586.25</v>
      </c>
      <c r="K52" s="16">
        <v>12.08</v>
      </c>
      <c r="L52" s="16">
        <f>K52*C52</f>
        <v>23133.2</v>
      </c>
      <c r="M52" s="16">
        <v>12.5</v>
      </c>
      <c r="N52" s="16">
        <f>M52*C52</f>
        <v>23937.5</v>
      </c>
      <c r="O52" s="16">
        <v>12</v>
      </c>
      <c r="P52" s="16">
        <f>O52*C52</f>
        <v>22980</v>
      </c>
      <c r="Q52" s="16">
        <v>10.5</v>
      </c>
      <c r="R52" s="16">
        <f>Q52*C52</f>
        <v>20107.5</v>
      </c>
      <c r="S52" s="16">
        <v>10.75</v>
      </c>
      <c r="T52" s="16">
        <f>S52*C52</f>
        <v>20586.25</v>
      </c>
      <c r="U52" s="16">
        <v>11</v>
      </c>
      <c r="V52" s="16">
        <f>C52*U52</f>
        <v>21065</v>
      </c>
      <c r="W52" s="16">
        <v>10.9</v>
      </c>
      <c r="X52" s="16">
        <f>C52*W52</f>
        <v>20873.5</v>
      </c>
      <c r="Y52" s="16">
        <v>10.75</v>
      </c>
      <c r="Z52" s="16">
        <f>Y52*C52</f>
        <v>20586.25</v>
      </c>
    </row>
    <row r="53" spans="1:26" ht="15.75">
      <c r="A53" s="56"/>
      <c r="B53" s="57"/>
      <c r="C53" s="45"/>
      <c r="D53" s="58"/>
      <c r="E53" s="16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34.5" customHeight="1">
      <c r="A54" s="56">
        <v>30208</v>
      </c>
      <c r="B54" s="59" t="s">
        <v>51</v>
      </c>
      <c r="C54" s="45">
        <v>15</v>
      </c>
      <c r="D54" s="58" t="s">
        <v>28</v>
      </c>
      <c r="E54" s="16">
        <v>20</v>
      </c>
      <c r="F54" s="15">
        <f t="shared" si="0"/>
        <v>300</v>
      </c>
      <c r="G54" s="16">
        <v>20</v>
      </c>
      <c r="H54" s="16">
        <f>G54*C54</f>
        <v>300</v>
      </c>
      <c r="I54" s="16">
        <v>25</v>
      </c>
      <c r="J54" s="16">
        <f>I54*C54</f>
        <v>375</v>
      </c>
      <c r="K54" s="16">
        <v>25.28</v>
      </c>
      <c r="L54" s="16">
        <f>K54*C54</f>
        <v>379.20000000000005</v>
      </c>
      <c r="M54" s="16">
        <v>31.25</v>
      </c>
      <c r="N54" s="16">
        <f>M54*C54</f>
        <v>468.75</v>
      </c>
      <c r="O54" s="16">
        <v>25</v>
      </c>
      <c r="P54" s="16">
        <f>O54*C54</f>
        <v>375</v>
      </c>
      <c r="Q54" s="16">
        <v>28</v>
      </c>
      <c r="R54" s="16">
        <f>Q54*C54</f>
        <v>420</v>
      </c>
      <c r="S54" s="16">
        <v>20.5</v>
      </c>
      <c r="T54" s="16">
        <f>S54*C54</f>
        <v>307.5</v>
      </c>
      <c r="U54" s="16">
        <v>22</v>
      </c>
      <c r="V54" s="16">
        <f>C54*U54</f>
        <v>330</v>
      </c>
      <c r="W54" s="16">
        <v>22</v>
      </c>
      <c r="X54" s="16">
        <f>C54*W54</f>
        <v>330</v>
      </c>
      <c r="Y54" s="16">
        <v>21</v>
      </c>
      <c r="Z54" s="16">
        <f>Y54*C54</f>
        <v>315</v>
      </c>
    </row>
    <row r="55" spans="1:26" ht="15.75">
      <c r="A55" s="56"/>
      <c r="B55" s="59"/>
      <c r="C55" s="45"/>
      <c r="D55" s="58"/>
      <c r="E55" s="16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>
      <c r="A56" s="56">
        <v>30302</v>
      </c>
      <c r="B56" s="57" t="s">
        <v>52</v>
      </c>
      <c r="C56" s="45">
        <v>280</v>
      </c>
      <c r="D56" s="58" t="s">
        <v>53</v>
      </c>
      <c r="E56" s="16">
        <v>4.25</v>
      </c>
      <c r="F56" s="15">
        <f t="shared" si="0"/>
        <v>1190</v>
      </c>
      <c r="G56" s="16">
        <v>5</v>
      </c>
      <c r="H56" s="16">
        <f>G56*C56</f>
        <v>1400</v>
      </c>
      <c r="I56" s="16">
        <v>4.65</v>
      </c>
      <c r="J56" s="16">
        <f>I56*C56</f>
        <v>1302</v>
      </c>
      <c r="K56" s="16">
        <v>5.51</v>
      </c>
      <c r="L56" s="16">
        <f>K56*C56</f>
        <v>1542.8</v>
      </c>
      <c r="M56" s="16">
        <v>5</v>
      </c>
      <c r="N56" s="16">
        <f>M56*C56</f>
        <v>1400</v>
      </c>
      <c r="O56" s="16">
        <v>5.8</v>
      </c>
      <c r="P56" s="16">
        <f>O56*C56</f>
        <v>1624</v>
      </c>
      <c r="Q56" s="16">
        <v>4.5</v>
      </c>
      <c r="R56" s="16">
        <f>Q56*C56</f>
        <v>1260</v>
      </c>
      <c r="S56" s="16">
        <v>5.25</v>
      </c>
      <c r="T56" s="16">
        <f>S56*C56</f>
        <v>1470</v>
      </c>
      <c r="U56" s="16">
        <v>5</v>
      </c>
      <c r="V56" s="16">
        <f>C56*U56</f>
        <v>1400</v>
      </c>
      <c r="W56" s="16">
        <v>4.4</v>
      </c>
      <c r="X56" s="16">
        <f>C56*W56</f>
        <v>1232</v>
      </c>
      <c r="Y56" s="16">
        <v>5.25</v>
      </c>
      <c r="Z56" s="16">
        <f>Y56*C56</f>
        <v>1470</v>
      </c>
    </row>
    <row r="57" spans="1:26" ht="15.75">
      <c r="A57" s="56"/>
      <c r="B57" s="57"/>
      <c r="C57" s="45"/>
      <c r="D57" s="58"/>
      <c r="E57" s="16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31.5">
      <c r="A58" s="56">
        <v>30340</v>
      </c>
      <c r="B58" s="59" t="s">
        <v>54</v>
      </c>
      <c r="C58" s="45">
        <v>132</v>
      </c>
      <c r="D58" s="58" t="s">
        <v>53</v>
      </c>
      <c r="E58" s="16">
        <v>30</v>
      </c>
      <c r="F58" s="15">
        <f t="shared" si="0"/>
        <v>3960</v>
      </c>
      <c r="G58" s="16">
        <v>25</v>
      </c>
      <c r="H58" s="16">
        <f>G58*C58</f>
        <v>3300</v>
      </c>
      <c r="I58" s="16">
        <v>29</v>
      </c>
      <c r="J58" s="16">
        <f>I58*C58</f>
        <v>3828</v>
      </c>
      <c r="K58" s="16">
        <v>25.28</v>
      </c>
      <c r="L58" s="16">
        <f>K58*C58</f>
        <v>3336.96</v>
      </c>
      <c r="M58" s="16">
        <v>25</v>
      </c>
      <c r="N58" s="16">
        <f>M58*C58</f>
        <v>3300</v>
      </c>
      <c r="O58" s="16">
        <v>25</v>
      </c>
      <c r="P58" s="16">
        <f>O58*C58</f>
        <v>3300</v>
      </c>
      <c r="Q58" s="16">
        <v>32</v>
      </c>
      <c r="R58" s="16">
        <f>Q58*C58</f>
        <v>4224</v>
      </c>
      <c r="S58" s="16">
        <v>25</v>
      </c>
      <c r="T58" s="16">
        <f>S58*C58</f>
        <v>3300</v>
      </c>
      <c r="U58" s="16">
        <v>28</v>
      </c>
      <c r="V58" s="16">
        <f>C58*U58</f>
        <v>3696</v>
      </c>
      <c r="W58" s="16">
        <v>28</v>
      </c>
      <c r="X58" s="16">
        <f>C58*W58</f>
        <v>3696</v>
      </c>
      <c r="Y58" s="16">
        <v>27</v>
      </c>
      <c r="Z58" s="16">
        <f>Y58*C58</f>
        <v>3564</v>
      </c>
    </row>
    <row r="59" spans="1:26" s="52" customFormat="1" ht="15.75" customHeight="1">
      <c r="A59" s="56"/>
      <c r="B59" s="59"/>
      <c r="C59" s="45"/>
      <c r="D59" s="58"/>
      <c r="E59" s="16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52" customFormat="1" ht="15.75" customHeight="1">
      <c r="A60" s="56">
        <v>40102</v>
      </c>
      <c r="B60" s="59" t="s">
        <v>55</v>
      </c>
      <c r="C60" s="45">
        <v>1380</v>
      </c>
      <c r="D60" s="58" t="s">
        <v>34</v>
      </c>
      <c r="E60" s="16">
        <v>9</v>
      </c>
      <c r="F60" s="15">
        <f t="shared" si="0"/>
        <v>12420</v>
      </c>
      <c r="G60" s="16">
        <v>14</v>
      </c>
      <c r="H60" s="16">
        <f>G60*C60</f>
        <v>19320</v>
      </c>
      <c r="I60" s="16">
        <v>12</v>
      </c>
      <c r="J60" s="16">
        <f>I60*C60</f>
        <v>16560</v>
      </c>
      <c r="K60" s="16">
        <v>5</v>
      </c>
      <c r="L60" s="16">
        <f>K60*C60</f>
        <v>6900</v>
      </c>
      <c r="M60" s="16">
        <v>10.25</v>
      </c>
      <c r="N60" s="16">
        <f>M60*C60</f>
        <v>14145</v>
      </c>
      <c r="O60" s="16">
        <v>12</v>
      </c>
      <c r="P60" s="16">
        <f>O60*C60</f>
        <v>16560</v>
      </c>
      <c r="Q60" s="16">
        <v>13</v>
      </c>
      <c r="R60" s="16">
        <f>Q60*C60</f>
        <v>17940</v>
      </c>
      <c r="S60" s="16">
        <v>12.14</v>
      </c>
      <c r="T60" s="16">
        <f>S60*C60</f>
        <v>16753.2</v>
      </c>
      <c r="U60" s="16">
        <v>14</v>
      </c>
      <c r="V60" s="16">
        <f>C60*U60</f>
        <v>19320</v>
      </c>
      <c r="W60" s="16">
        <v>9.35</v>
      </c>
      <c r="X60" s="16">
        <f>C60*W60</f>
        <v>12903</v>
      </c>
      <c r="Y60" s="16">
        <v>15</v>
      </c>
      <c r="Z60" s="16">
        <f>Y60*C60</f>
        <v>20700</v>
      </c>
    </row>
    <row r="61" spans="1:26" s="52" customFormat="1" ht="15.75" customHeight="1">
      <c r="A61" s="56"/>
      <c r="B61" s="59"/>
      <c r="C61" s="45"/>
      <c r="D61" s="58"/>
      <c r="E61" s="16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>
      <c r="A62" s="56">
        <v>40201</v>
      </c>
      <c r="B62" s="59" t="s">
        <v>56</v>
      </c>
      <c r="C62" s="45">
        <v>850</v>
      </c>
      <c r="D62" s="58" t="s">
        <v>34</v>
      </c>
      <c r="E62" s="16">
        <v>60.5</v>
      </c>
      <c r="F62" s="15">
        <f t="shared" si="0"/>
        <v>51425</v>
      </c>
      <c r="G62" s="16">
        <v>60.5</v>
      </c>
      <c r="H62" s="16">
        <f>G62*C62</f>
        <v>51425</v>
      </c>
      <c r="I62" s="16">
        <v>62</v>
      </c>
      <c r="J62" s="16">
        <f>I62*C62</f>
        <v>52700</v>
      </c>
      <c r="K62" s="16">
        <v>60.5</v>
      </c>
      <c r="L62" s="16">
        <f>K62*C62</f>
        <v>51425</v>
      </c>
      <c r="M62" s="16">
        <v>61</v>
      </c>
      <c r="N62" s="16">
        <f>M62*C62</f>
        <v>51850</v>
      </c>
      <c r="O62" s="16">
        <v>60.5</v>
      </c>
      <c r="P62" s="16">
        <f>O62*C62</f>
        <v>51425</v>
      </c>
      <c r="Q62" s="16">
        <v>63</v>
      </c>
      <c r="R62" s="16">
        <f>Q62*C62</f>
        <v>53550</v>
      </c>
      <c r="S62" s="16">
        <v>60.5</v>
      </c>
      <c r="T62" s="16">
        <f>S62*C62</f>
        <v>51425</v>
      </c>
      <c r="U62" s="16">
        <v>62</v>
      </c>
      <c r="V62" s="16">
        <f>C62*U62</f>
        <v>52700</v>
      </c>
      <c r="W62" s="16">
        <v>62.4</v>
      </c>
      <c r="X62" s="16">
        <f>C62*W62</f>
        <v>53040</v>
      </c>
      <c r="Y62" s="16">
        <v>63.5</v>
      </c>
      <c r="Z62" s="16">
        <f>Y62*C62</f>
        <v>53975</v>
      </c>
    </row>
    <row r="63" spans="1:26" ht="15.75">
      <c r="A63" s="56"/>
      <c r="B63" s="59"/>
      <c r="C63" s="45"/>
      <c r="D63" s="58"/>
      <c r="E63" s="16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9" customFormat="1" ht="15.75">
      <c r="A64" s="56">
        <v>40311</v>
      </c>
      <c r="B64" s="59" t="s">
        <v>57</v>
      </c>
      <c r="C64" s="45">
        <v>3093</v>
      </c>
      <c r="D64" s="58" t="s">
        <v>38</v>
      </c>
      <c r="E64" s="16">
        <v>2.55</v>
      </c>
      <c r="F64" s="15">
        <f t="shared" si="0"/>
        <v>7887.15</v>
      </c>
      <c r="G64" s="16">
        <v>1.5</v>
      </c>
      <c r="H64" s="16">
        <f>G64*C64</f>
        <v>4639.5</v>
      </c>
      <c r="I64" s="16">
        <v>1</v>
      </c>
      <c r="J64" s="16">
        <f>I64*C64</f>
        <v>3093</v>
      </c>
      <c r="K64" s="16">
        <v>1.94</v>
      </c>
      <c r="L64" s="16">
        <f>K64*C64</f>
        <v>6000.42</v>
      </c>
      <c r="M64" s="16">
        <v>2.2</v>
      </c>
      <c r="N64" s="16">
        <f>M64*C64</f>
        <v>6804.6</v>
      </c>
      <c r="O64" s="16">
        <v>2.75</v>
      </c>
      <c r="P64" s="16">
        <f>O64*C64</f>
        <v>8505.75</v>
      </c>
      <c r="Q64" s="16">
        <v>3</v>
      </c>
      <c r="R64" s="16">
        <f>Q64*C64</f>
        <v>9279</v>
      </c>
      <c r="S64" s="16">
        <v>1.23</v>
      </c>
      <c r="T64" s="16">
        <f>S64*C64</f>
        <v>3804.39</v>
      </c>
      <c r="U64" s="16">
        <v>2.1</v>
      </c>
      <c r="V64" s="16">
        <f>C64*U64</f>
        <v>6495.3</v>
      </c>
      <c r="W64" s="16">
        <v>4</v>
      </c>
      <c r="X64" s="16">
        <f>C64*W64</f>
        <v>12372</v>
      </c>
      <c r="Y64" s="16">
        <v>3</v>
      </c>
      <c r="Z64" s="16">
        <f>Y64*C64</f>
        <v>9279</v>
      </c>
    </row>
    <row r="65" spans="1:26" ht="15.75">
      <c r="A65" s="56"/>
      <c r="B65" s="59"/>
      <c r="C65" s="45"/>
      <c r="D65" s="58"/>
      <c r="E65" s="16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>
      <c r="A66" s="56">
        <v>90001</v>
      </c>
      <c r="B66" s="57" t="s">
        <v>58</v>
      </c>
      <c r="C66" s="45">
        <v>62</v>
      </c>
      <c r="D66" s="58" t="s">
        <v>40</v>
      </c>
      <c r="E66" s="16">
        <v>20</v>
      </c>
      <c r="F66" s="15">
        <f t="shared" si="0"/>
        <v>1240</v>
      </c>
      <c r="G66" s="16">
        <v>10</v>
      </c>
      <c r="H66" s="16">
        <f>G66*C66</f>
        <v>620</v>
      </c>
      <c r="I66" s="16">
        <v>10</v>
      </c>
      <c r="J66" s="16">
        <f>I66*C66</f>
        <v>620</v>
      </c>
      <c r="K66" s="16">
        <v>15</v>
      </c>
      <c r="L66" s="16">
        <f>K66*C66</f>
        <v>930</v>
      </c>
      <c r="M66" s="16">
        <v>3.9</v>
      </c>
      <c r="N66" s="16">
        <f>M66*C66</f>
        <v>241.79999999999998</v>
      </c>
      <c r="O66" s="16">
        <v>10</v>
      </c>
      <c r="P66" s="16">
        <f>O66*C66</f>
        <v>620</v>
      </c>
      <c r="Q66" s="16">
        <v>10</v>
      </c>
      <c r="R66" s="16">
        <f>Q66*C66</f>
        <v>620</v>
      </c>
      <c r="S66" s="16">
        <v>20.45</v>
      </c>
      <c r="T66" s="16">
        <f>S66*C66</f>
        <v>1267.8999999999999</v>
      </c>
      <c r="U66" s="16">
        <v>12</v>
      </c>
      <c r="V66" s="16">
        <f>C66*U66</f>
        <v>744</v>
      </c>
      <c r="W66" s="16">
        <v>2.5</v>
      </c>
      <c r="X66" s="16">
        <f>C66*W66</f>
        <v>155</v>
      </c>
      <c r="Y66" s="16">
        <v>20</v>
      </c>
      <c r="Z66" s="16">
        <f>Y66*C66</f>
        <v>1240</v>
      </c>
    </row>
    <row r="67" spans="1:26" ht="15.75">
      <c r="A67" s="56"/>
      <c r="B67" s="57"/>
      <c r="C67" s="45"/>
      <c r="D67" s="58"/>
      <c r="E67" s="16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31.5">
      <c r="A68" s="56">
        <v>90002</v>
      </c>
      <c r="B68" s="59" t="s">
        <v>59</v>
      </c>
      <c r="C68" s="45">
        <v>300</v>
      </c>
      <c r="D68" s="58" t="s">
        <v>40</v>
      </c>
      <c r="E68" s="16">
        <v>2.5</v>
      </c>
      <c r="F68" s="15">
        <f t="shared" si="0"/>
        <v>750</v>
      </c>
      <c r="G68" s="16">
        <v>2.5</v>
      </c>
      <c r="H68" s="16">
        <f>G68*C68</f>
        <v>750</v>
      </c>
      <c r="I68" s="16">
        <v>2.5</v>
      </c>
      <c r="J68" s="16">
        <f>I68*C68</f>
        <v>750</v>
      </c>
      <c r="K68" s="16">
        <v>2.8</v>
      </c>
      <c r="L68" s="16">
        <f>K68*C68</f>
        <v>840</v>
      </c>
      <c r="M68" s="16">
        <v>3.1</v>
      </c>
      <c r="N68" s="16">
        <f>M68*C68</f>
        <v>930</v>
      </c>
      <c r="O68" s="16">
        <v>2.8</v>
      </c>
      <c r="P68" s="16">
        <f>O68*C68</f>
        <v>840</v>
      </c>
      <c r="Q68" s="16">
        <v>3</v>
      </c>
      <c r="R68" s="16">
        <f>Q68*C68</f>
        <v>900</v>
      </c>
      <c r="S68" s="16">
        <v>2.8</v>
      </c>
      <c r="T68" s="16">
        <f>S68*C68</f>
        <v>840</v>
      </c>
      <c r="U68" s="16">
        <v>2.5</v>
      </c>
      <c r="V68" s="16">
        <f>C68*U68</f>
        <v>750</v>
      </c>
      <c r="W68" s="16">
        <v>2.9</v>
      </c>
      <c r="X68" s="16">
        <f>C68*W68</f>
        <v>870</v>
      </c>
      <c r="Y68" s="16">
        <v>4</v>
      </c>
      <c r="Z68" s="16">
        <f>Y68*C68</f>
        <v>1200</v>
      </c>
    </row>
    <row r="69" spans="1:26" ht="15.75">
      <c r="A69" s="56"/>
      <c r="B69" s="57"/>
      <c r="C69" s="45"/>
      <c r="D69" s="58"/>
      <c r="E69" s="61"/>
      <c r="F69" s="68" t="s">
        <v>60</v>
      </c>
      <c r="G69" s="68" t="s">
        <v>60</v>
      </c>
      <c r="H69" s="16"/>
      <c r="I69" s="68" t="s">
        <v>60</v>
      </c>
      <c r="J69" s="16"/>
      <c r="K69" s="68" t="s">
        <v>60</v>
      </c>
      <c r="L69" s="16"/>
      <c r="M69" s="68" t="s">
        <v>60</v>
      </c>
      <c r="N69" s="16"/>
      <c r="O69" s="68" t="s">
        <v>60</v>
      </c>
      <c r="P69" s="16"/>
      <c r="Q69" s="68" t="s">
        <v>60</v>
      </c>
      <c r="R69" s="16"/>
      <c r="S69" s="68" t="s">
        <v>60</v>
      </c>
      <c r="T69" s="16"/>
      <c r="U69" s="68" t="s">
        <v>60</v>
      </c>
      <c r="V69" s="16"/>
      <c r="W69" s="68" t="s">
        <v>60</v>
      </c>
      <c r="X69" s="16"/>
      <c r="Y69" s="68" t="s">
        <v>60</v>
      </c>
      <c r="Z69" s="16"/>
    </row>
    <row r="70" spans="1:26" ht="15.75">
      <c r="A70" s="56"/>
      <c r="B70" s="57"/>
      <c r="C70" s="45"/>
      <c r="D70" s="58"/>
      <c r="E70" s="61"/>
      <c r="F70" s="69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>
      <c r="A71" s="56"/>
      <c r="B71" s="57" t="s">
        <v>61</v>
      </c>
      <c r="C71" s="45"/>
      <c r="D71" s="58"/>
      <c r="E71" s="61"/>
      <c r="F71" s="70">
        <f>SUM(F22:F68)</f>
        <v>173829.9</v>
      </c>
      <c r="G71" s="16">
        <f>SUM(H22:H68)</f>
        <v>170075.25</v>
      </c>
      <c r="H71" s="16"/>
      <c r="I71" s="16">
        <f>SUM(J22:J68)</f>
        <v>162756.25</v>
      </c>
      <c r="J71" s="16"/>
      <c r="K71" s="16">
        <f>SUM(L22:L68)</f>
        <v>180612.33000000002</v>
      </c>
      <c r="L71" s="16"/>
      <c r="M71" s="16">
        <f>SUM(N22:N68)</f>
        <v>179135</v>
      </c>
      <c r="N71" s="16"/>
      <c r="O71" s="16">
        <f>SUM(P22:P68)</f>
        <v>187811.75</v>
      </c>
      <c r="P71" s="16"/>
      <c r="Q71" s="16">
        <f>SUM(R22:R68)</f>
        <v>189230</v>
      </c>
      <c r="R71" s="16"/>
      <c r="S71" s="16">
        <f>SUM(T22:T68)</f>
        <v>193124.80000000002</v>
      </c>
      <c r="T71" s="16"/>
      <c r="U71" s="16">
        <f>SUM(V22:V68)</f>
        <v>214288.3</v>
      </c>
      <c r="V71" s="16"/>
      <c r="W71" s="16">
        <f>SUM(X22:X68)</f>
        <v>214133.3</v>
      </c>
      <c r="X71" s="16"/>
      <c r="Y71" s="16">
        <f>SUM(Z22:Z68)</f>
        <v>220186.25</v>
      </c>
      <c r="Z71" s="16"/>
    </row>
    <row r="72" spans="1:26" ht="15.75">
      <c r="A72" s="56"/>
      <c r="B72" s="57"/>
      <c r="C72" s="45"/>
      <c r="D72" s="58"/>
      <c r="E72" s="61"/>
      <c r="F72" s="6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>
      <c r="A73" s="56"/>
      <c r="B73" s="57"/>
      <c r="C73" s="45"/>
      <c r="D73" s="58"/>
      <c r="E73" s="61"/>
      <c r="F73" s="6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>
      <c r="A74" s="62" t="s">
        <v>62</v>
      </c>
      <c r="B74" s="54"/>
      <c r="C74" s="63"/>
      <c r="D74" s="63"/>
      <c r="E74" s="54"/>
      <c r="F74" s="5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>
      <c r="A75" s="64" t="s">
        <v>24</v>
      </c>
      <c r="B75" s="25"/>
      <c r="C75" s="18"/>
      <c r="D75" s="18"/>
      <c r="E75" s="25"/>
      <c r="F75" s="2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>
      <c r="A76" s="65" t="s">
        <v>63</v>
      </c>
      <c r="B76" s="54"/>
      <c r="C76" s="63"/>
      <c r="D76" s="63"/>
      <c r="E76" s="54"/>
      <c r="F76" s="54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>
      <c r="A77" s="62"/>
      <c r="B77" s="54"/>
      <c r="C77" s="63"/>
      <c r="D77" s="63"/>
      <c r="E77" s="54"/>
      <c r="F77" s="54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>
      <c r="A78" s="60">
        <v>20217</v>
      </c>
      <c r="B78" s="66" t="s">
        <v>64</v>
      </c>
      <c r="C78" s="45">
        <v>85</v>
      </c>
      <c r="D78" s="63" t="s">
        <v>34</v>
      </c>
      <c r="E78" s="16">
        <v>12</v>
      </c>
      <c r="F78" s="15">
        <f aca="true" t="shared" si="1" ref="F78:F106">ROUND(C78*E78,2)</f>
        <v>1020</v>
      </c>
      <c r="G78" s="16">
        <v>10</v>
      </c>
      <c r="H78" s="16">
        <f>G78*C78</f>
        <v>850</v>
      </c>
      <c r="I78" s="16">
        <v>12</v>
      </c>
      <c r="J78" s="16">
        <f>I78*C78</f>
        <v>1020</v>
      </c>
      <c r="K78" s="16">
        <v>16</v>
      </c>
      <c r="L78" s="16">
        <f>K78*C78</f>
        <v>1360</v>
      </c>
      <c r="M78" s="16">
        <v>21</v>
      </c>
      <c r="N78" s="16">
        <f>M78*C78</f>
        <v>1785</v>
      </c>
      <c r="O78" s="16">
        <v>14</v>
      </c>
      <c r="P78" s="16">
        <f>O78*C78</f>
        <v>1190</v>
      </c>
      <c r="Q78" s="16">
        <v>18</v>
      </c>
      <c r="R78" s="16">
        <f>Q78*C78</f>
        <v>1530</v>
      </c>
      <c r="S78" s="16">
        <v>14.61</v>
      </c>
      <c r="T78" s="16">
        <f>S78*C78</f>
        <v>1241.85</v>
      </c>
      <c r="U78" s="16">
        <v>14</v>
      </c>
      <c r="V78" s="16">
        <f>C78*U78</f>
        <v>1190</v>
      </c>
      <c r="W78" s="16">
        <v>10.45</v>
      </c>
      <c r="X78" s="16">
        <f>C78*W78</f>
        <v>888.2499999999999</v>
      </c>
      <c r="Y78" s="16">
        <v>15.25</v>
      </c>
      <c r="Z78" s="16">
        <f>Y78*C78</f>
        <v>1296.25</v>
      </c>
    </row>
    <row r="79" spans="1:26" ht="15.75">
      <c r="A79" s="60"/>
      <c r="B79" s="66"/>
      <c r="C79" s="45"/>
      <c r="D79" s="63"/>
      <c r="E79" s="16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31.5">
      <c r="A80" s="60">
        <v>21001</v>
      </c>
      <c r="B80" s="66" t="s">
        <v>65</v>
      </c>
      <c r="C80" s="45">
        <v>1</v>
      </c>
      <c r="D80" s="58" t="s">
        <v>26</v>
      </c>
      <c r="E80" s="16">
        <v>500</v>
      </c>
      <c r="F80" s="15">
        <f t="shared" si="1"/>
        <v>500</v>
      </c>
      <c r="G80" s="16">
        <v>1000</v>
      </c>
      <c r="H80" s="16">
        <f>G80*C80</f>
        <v>1000</v>
      </c>
      <c r="I80" s="16">
        <v>250</v>
      </c>
      <c r="J80" s="16">
        <f>I80*C80</f>
        <v>250</v>
      </c>
      <c r="K80" s="16">
        <v>650</v>
      </c>
      <c r="L80" s="16">
        <f>K80*C80</f>
        <v>650</v>
      </c>
      <c r="M80" s="16">
        <v>290</v>
      </c>
      <c r="N80" s="16">
        <f>M80*C80</f>
        <v>290</v>
      </c>
      <c r="O80" s="16">
        <v>750</v>
      </c>
      <c r="P80" s="16">
        <f>O80*C80</f>
        <v>750</v>
      </c>
      <c r="Q80" s="16">
        <v>850</v>
      </c>
      <c r="R80" s="16">
        <f>Q80*C80</f>
        <v>850</v>
      </c>
      <c r="S80" s="16">
        <v>960</v>
      </c>
      <c r="T80" s="16">
        <f>S80*C80</f>
        <v>960</v>
      </c>
      <c r="U80" s="16">
        <v>400</v>
      </c>
      <c r="V80" s="16">
        <f>C80*U80</f>
        <v>400</v>
      </c>
      <c r="W80" s="16">
        <v>1350</v>
      </c>
      <c r="X80" s="16">
        <f>C80*W80</f>
        <v>1350</v>
      </c>
      <c r="Y80" s="16">
        <v>500</v>
      </c>
      <c r="Z80" s="16">
        <f>Y80*C80</f>
        <v>500</v>
      </c>
    </row>
    <row r="81" spans="1:26" ht="15.75">
      <c r="A81" s="60"/>
      <c r="B81" s="66"/>
      <c r="C81" s="45"/>
      <c r="D81" s="63"/>
      <c r="E81" s="16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>
      <c r="A82" s="60">
        <v>21002</v>
      </c>
      <c r="B82" s="66" t="s">
        <v>66</v>
      </c>
      <c r="C82" s="45">
        <v>6</v>
      </c>
      <c r="D82" s="63" t="s">
        <v>67</v>
      </c>
      <c r="E82" s="16">
        <v>300</v>
      </c>
      <c r="F82" s="15">
        <f t="shared" si="1"/>
        <v>1800</v>
      </c>
      <c r="G82" s="16">
        <v>300</v>
      </c>
      <c r="H82" s="16">
        <f>G82*C82</f>
        <v>1800</v>
      </c>
      <c r="I82" s="16">
        <v>25</v>
      </c>
      <c r="J82" s="16">
        <f>I82*C82</f>
        <v>150</v>
      </c>
      <c r="K82" s="16">
        <v>300</v>
      </c>
      <c r="L82" s="16">
        <f>K82*C82</f>
        <v>1800</v>
      </c>
      <c r="M82" s="16">
        <v>310</v>
      </c>
      <c r="N82" s="16">
        <f>M82*C82</f>
        <v>1860</v>
      </c>
      <c r="O82" s="16">
        <v>250</v>
      </c>
      <c r="P82" s="16">
        <f>O82*C82</f>
        <v>1500</v>
      </c>
      <c r="Q82" s="16">
        <v>300</v>
      </c>
      <c r="R82" s="16">
        <f>Q82*C82</f>
        <v>1800</v>
      </c>
      <c r="S82" s="16">
        <v>300</v>
      </c>
      <c r="T82" s="16">
        <f>S82*C82</f>
        <v>1800</v>
      </c>
      <c r="U82" s="16">
        <v>275</v>
      </c>
      <c r="V82" s="16">
        <f>C82*U82</f>
        <v>1650</v>
      </c>
      <c r="W82" s="16">
        <v>300</v>
      </c>
      <c r="X82" s="16">
        <f>C82*W82</f>
        <v>1800</v>
      </c>
      <c r="Y82" s="16">
        <v>400</v>
      </c>
      <c r="Z82" s="16">
        <f>Y82*C82</f>
        <v>2400</v>
      </c>
    </row>
    <row r="83" spans="1:26" ht="15.75">
      <c r="A83" s="60"/>
      <c r="B83" s="66"/>
      <c r="C83" s="45"/>
      <c r="D83" s="63"/>
      <c r="E83" s="16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>
      <c r="A84" s="60">
        <v>21011</v>
      </c>
      <c r="B84" s="66" t="s">
        <v>68</v>
      </c>
      <c r="C84" s="45">
        <v>1</v>
      </c>
      <c r="D84" s="63" t="s">
        <v>67</v>
      </c>
      <c r="E84" s="16">
        <v>150</v>
      </c>
      <c r="F84" s="15">
        <f t="shared" si="1"/>
        <v>150</v>
      </c>
      <c r="G84" s="16">
        <v>100</v>
      </c>
      <c r="H84" s="16">
        <f>G84*C84</f>
        <v>100</v>
      </c>
      <c r="I84" s="16">
        <v>300</v>
      </c>
      <c r="J84" s="16">
        <f>I84*C84</f>
        <v>300</v>
      </c>
      <c r="K84" s="16">
        <v>470</v>
      </c>
      <c r="L84" s="16">
        <f>K84*C84</f>
        <v>470</v>
      </c>
      <c r="M84" s="16">
        <v>110</v>
      </c>
      <c r="N84" s="16">
        <f>M84*C84</f>
        <v>110</v>
      </c>
      <c r="O84" s="16">
        <v>450</v>
      </c>
      <c r="P84" s="16">
        <f>O84*C84</f>
        <v>450</v>
      </c>
      <c r="Q84" s="16">
        <v>750</v>
      </c>
      <c r="R84" s="16">
        <f>Q84*C84</f>
        <v>750</v>
      </c>
      <c r="S84" s="16">
        <v>264</v>
      </c>
      <c r="T84" s="16">
        <f>S84*C84</f>
        <v>264</v>
      </c>
      <c r="U84" s="16">
        <v>600</v>
      </c>
      <c r="V84" s="16">
        <f>C84*U84</f>
        <v>600</v>
      </c>
      <c r="W84" s="16">
        <v>230</v>
      </c>
      <c r="X84" s="16">
        <f>C84*W84</f>
        <v>230</v>
      </c>
      <c r="Y84" s="16">
        <v>250</v>
      </c>
      <c r="Z84" s="16">
        <f>Y84*C84</f>
        <v>250</v>
      </c>
    </row>
    <row r="85" spans="1:26" ht="15.75">
      <c r="A85" s="60"/>
      <c r="B85" s="66"/>
      <c r="C85" s="45"/>
      <c r="D85" s="63"/>
      <c r="E85" s="16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>
      <c r="A86" s="60">
        <v>21013</v>
      </c>
      <c r="B86" s="66" t="s">
        <v>69</v>
      </c>
      <c r="C86" s="45">
        <v>1</v>
      </c>
      <c r="D86" s="58" t="s">
        <v>26</v>
      </c>
      <c r="E86" s="16">
        <v>500</v>
      </c>
      <c r="F86" s="15">
        <f t="shared" si="1"/>
        <v>500</v>
      </c>
      <c r="G86" s="16">
        <v>500</v>
      </c>
      <c r="H86" s="16">
        <f>G86*C86</f>
        <v>500</v>
      </c>
      <c r="I86" s="16">
        <v>250</v>
      </c>
      <c r="J86" s="16">
        <f>I86*C86</f>
        <v>250</v>
      </c>
      <c r="K86" s="16">
        <v>1345</v>
      </c>
      <c r="L86" s="16">
        <f>K86*C86</f>
        <v>1345</v>
      </c>
      <c r="M86" s="16">
        <v>2400</v>
      </c>
      <c r="N86" s="16">
        <f>M86*C86</f>
        <v>2400</v>
      </c>
      <c r="O86" s="16">
        <v>750</v>
      </c>
      <c r="P86" s="16">
        <f>O86*C86</f>
        <v>750</v>
      </c>
      <c r="Q86" s="16">
        <v>750</v>
      </c>
      <c r="R86" s="16">
        <f>Q86*C86</f>
        <v>750</v>
      </c>
      <c r="S86" s="16">
        <v>1305.29</v>
      </c>
      <c r="T86" s="16">
        <f>S86*C86</f>
        <v>1305.29</v>
      </c>
      <c r="U86" s="16">
        <v>1200</v>
      </c>
      <c r="V86" s="16">
        <f>C86*U86</f>
        <v>1200</v>
      </c>
      <c r="W86" s="16">
        <v>1200</v>
      </c>
      <c r="X86" s="16">
        <f>C86*W86</f>
        <v>1200</v>
      </c>
      <c r="Y86" s="16">
        <v>750</v>
      </c>
      <c r="Z86" s="16">
        <f>Y86*C86</f>
        <v>750</v>
      </c>
    </row>
    <row r="87" spans="1:26" s="19" customFormat="1" ht="15.75">
      <c r="A87" s="60"/>
      <c r="B87" s="66"/>
      <c r="C87" s="45"/>
      <c r="D87" s="63"/>
      <c r="E87" s="16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31.5">
      <c r="A88" s="60">
        <v>21022</v>
      </c>
      <c r="B88" s="66" t="s">
        <v>70</v>
      </c>
      <c r="C88" s="45">
        <v>2300</v>
      </c>
      <c r="D88" s="63" t="s">
        <v>40</v>
      </c>
      <c r="E88" s="16">
        <v>1.45</v>
      </c>
      <c r="F88" s="15">
        <f t="shared" si="1"/>
        <v>3335</v>
      </c>
      <c r="G88" s="16">
        <v>1.45</v>
      </c>
      <c r="H88" s="16">
        <f>G88*C88</f>
        <v>3335</v>
      </c>
      <c r="I88" s="16">
        <v>1.5</v>
      </c>
      <c r="J88" s="16">
        <f>I88*C88</f>
        <v>3450</v>
      </c>
      <c r="K88" s="16">
        <v>1.45</v>
      </c>
      <c r="L88" s="16">
        <f>K88*C88</f>
        <v>3335</v>
      </c>
      <c r="M88" s="16">
        <v>1.5</v>
      </c>
      <c r="N88" s="16">
        <f>M88*C88</f>
        <v>3450</v>
      </c>
      <c r="O88" s="16">
        <v>1.45</v>
      </c>
      <c r="P88" s="16">
        <f>O88*C88</f>
        <v>3335</v>
      </c>
      <c r="Q88" s="16">
        <v>1.5</v>
      </c>
      <c r="R88" s="16">
        <f>Q88*C88</f>
        <v>3450</v>
      </c>
      <c r="S88" s="16">
        <v>1.45</v>
      </c>
      <c r="T88" s="16">
        <f>S88*C88</f>
        <v>3335</v>
      </c>
      <c r="U88" s="16">
        <v>1.5</v>
      </c>
      <c r="V88" s="16">
        <f>C88*U88</f>
        <v>3450</v>
      </c>
      <c r="W88" s="16">
        <v>1.5</v>
      </c>
      <c r="X88" s="16">
        <f>C88*W88</f>
        <v>3450</v>
      </c>
      <c r="Y88" s="16">
        <v>1.8</v>
      </c>
      <c r="Z88" s="16">
        <f>Y88*C88</f>
        <v>4140</v>
      </c>
    </row>
    <row r="89" spans="1:26" ht="15.75">
      <c r="A89" s="60"/>
      <c r="B89" s="66"/>
      <c r="C89" s="45"/>
      <c r="D89" s="63"/>
      <c r="E89" s="16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>
      <c r="A90" s="60">
        <v>21023</v>
      </c>
      <c r="B90" s="66" t="s">
        <v>71</v>
      </c>
      <c r="C90" s="45">
        <v>2300</v>
      </c>
      <c r="D90" s="63" t="s">
        <v>40</v>
      </c>
      <c r="E90" s="16">
        <v>0.2</v>
      </c>
      <c r="F90" s="15">
        <f t="shared" si="1"/>
        <v>460</v>
      </c>
      <c r="G90" s="16">
        <v>0.2</v>
      </c>
      <c r="H90" s="16">
        <f>G90*C90</f>
        <v>460</v>
      </c>
      <c r="I90" s="16">
        <v>0.3</v>
      </c>
      <c r="J90" s="16">
        <f>I90*C90</f>
        <v>690</v>
      </c>
      <c r="K90" s="16">
        <v>0.2</v>
      </c>
      <c r="L90" s="16">
        <f>K90*C90</f>
        <v>460</v>
      </c>
      <c r="M90" s="16">
        <v>0.2</v>
      </c>
      <c r="N90" s="16">
        <f>M90*C90</f>
        <v>460</v>
      </c>
      <c r="O90" s="16">
        <v>0.2</v>
      </c>
      <c r="P90" s="16">
        <f>O90*C90</f>
        <v>460</v>
      </c>
      <c r="Q90" s="16">
        <v>0.3</v>
      </c>
      <c r="R90" s="16">
        <f>Q90*C90</f>
        <v>690</v>
      </c>
      <c r="S90" s="16">
        <v>0.2</v>
      </c>
      <c r="T90" s="16">
        <f>S90*C90</f>
        <v>460</v>
      </c>
      <c r="U90" s="16">
        <v>0.25</v>
      </c>
      <c r="V90" s="16">
        <f>C90*U90</f>
        <v>575</v>
      </c>
      <c r="W90" s="16">
        <v>0.2</v>
      </c>
      <c r="X90" s="16">
        <f>C90*W90</f>
        <v>460</v>
      </c>
      <c r="Y90" s="16">
        <v>1.05</v>
      </c>
      <c r="Z90" s="16">
        <f>Y90*C90</f>
        <v>2415</v>
      </c>
    </row>
    <row r="91" spans="1:26" ht="15.75">
      <c r="A91" s="60"/>
      <c r="B91" s="66"/>
      <c r="C91" s="45"/>
      <c r="D91" s="63"/>
      <c r="E91" s="16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31.5">
      <c r="A92" s="60">
        <v>21031</v>
      </c>
      <c r="B92" s="66" t="s">
        <v>72</v>
      </c>
      <c r="C92" s="45">
        <v>2</v>
      </c>
      <c r="D92" s="63" t="s">
        <v>67</v>
      </c>
      <c r="E92" s="16">
        <v>45</v>
      </c>
      <c r="F92" s="15">
        <f t="shared" si="1"/>
        <v>90</v>
      </c>
      <c r="G92" s="16">
        <v>45</v>
      </c>
      <c r="H92" s="16">
        <f>G92*C92</f>
        <v>90</v>
      </c>
      <c r="I92" s="16">
        <v>50</v>
      </c>
      <c r="J92" s="16">
        <f>I92*C92</f>
        <v>100</v>
      </c>
      <c r="K92" s="16">
        <v>45</v>
      </c>
      <c r="L92" s="16">
        <f>K92*C92</f>
        <v>90</v>
      </c>
      <c r="M92" s="16">
        <v>46</v>
      </c>
      <c r="N92" s="16">
        <f>M92*C92</f>
        <v>92</v>
      </c>
      <c r="O92" s="16">
        <v>45</v>
      </c>
      <c r="P92" s="16">
        <f>O92*C92</f>
        <v>90</v>
      </c>
      <c r="Q92" s="16">
        <v>60</v>
      </c>
      <c r="R92" s="16">
        <f>Q92*C92</f>
        <v>120</v>
      </c>
      <c r="S92" s="16">
        <v>45</v>
      </c>
      <c r="T92" s="16">
        <f>S92*C92</f>
        <v>90</v>
      </c>
      <c r="U92" s="16">
        <v>50</v>
      </c>
      <c r="V92" s="16">
        <f>C92*U92</f>
        <v>100</v>
      </c>
      <c r="W92" s="16">
        <v>46.5</v>
      </c>
      <c r="X92" s="16">
        <f>C92*W92</f>
        <v>93</v>
      </c>
      <c r="Y92" s="16">
        <v>85</v>
      </c>
      <c r="Z92" s="16">
        <f>Y92*C92</f>
        <v>170</v>
      </c>
    </row>
    <row r="93" spans="1:26" ht="15.75">
      <c r="A93" s="60"/>
      <c r="B93" s="66"/>
      <c r="C93" s="45"/>
      <c r="D93" s="63"/>
      <c r="E93" s="16"/>
      <c r="F93" s="1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>
      <c r="A94" s="60">
        <v>21052</v>
      </c>
      <c r="B94" s="66" t="s">
        <v>73</v>
      </c>
      <c r="C94" s="45">
        <v>8400</v>
      </c>
      <c r="D94" s="63" t="s">
        <v>38</v>
      </c>
      <c r="E94" s="16">
        <v>0.15</v>
      </c>
      <c r="F94" s="15">
        <f t="shared" si="1"/>
        <v>1260</v>
      </c>
      <c r="G94" s="16">
        <v>0.15</v>
      </c>
      <c r="H94" s="16">
        <f>G94*C94</f>
        <v>1260</v>
      </c>
      <c r="I94" s="16">
        <v>0.1</v>
      </c>
      <c r="J94" s="16">
        <f>I94*C94</f>
        <v>840</v>
      </c>
      <c r="K94" s="16">
        <v>0.15</v>
      </c>
      <c r="L94" s="16">
        <f>K94*C94</f>
        <v>1260</v>
      </c>
      <c r="M94" s="16">
        <v>0.15</v>
      </c>
      <c r="N94" s="16">
        <f>M94*C94</f>
        <v>1260</v>
      </c>
      <c r="O94" s="16">
        <v>0.15</v>
      </c>
      <c r="P94" s="16">
        <f>O94*C94</f>
        <v>1260</v>
      </c>
      <c r="Q94" s="16">
        <v>0.2</v>
      </c>
      <c r="R94" s="16">
        <f>Q94*C94</f>
        <v>1680</v>
      </c>
      <c r="S94" s="16">
        <v>0.15</v>
      </c>
      <c r="T94" s="16">
        <f>S94*C94</f>
        <v>1260</v>
      </c>
      <c r="U94" s="16">
        <v>0.15</v>
      </c>
      <c r="V94" s="16">
        <f>C94*U94</f>
        <v>1260</v>
      </c>
      <c r="W94" s="16">
        <v>0.15</v>
      </c>
      <c r="X94" s="16">
        <f>C94*W94</f>
        <v>1260</v>
      </c>
      <c r="Y94" s="16">
        <v>0.53</v>
      </c>
      <c r="Z94" s="16">
        <f>Y94*C94</f>
        <v>4452</v>
      </c>
    </row>
    <row r="95" spans="1:26" ht="15.75">
      <c r="A95" s="60"/>
      <c r="B95" s="66"/>
      <c r="C95" s="45"/>
      <c r="D95" s="63"/>
      <c r="E95" s="16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31.5">
      <c r="A96" s="60">
        <v>21056</v>
      </c>
      <c r="B96" s="66" t="s">
        <v>74</v>
      </c>
      <c r="C96" s="45">
        <v>13</v>
      </c>
      <c r="D96" s="63" t="s">
        <v>67</v>
      </c>
      <c r="E96" s="16">
        <v>75</v>
      </c>
      <c r="F96" s="15">
        <f t="shared" si="1"/>
        <v>975</v>
      </c>
      <c r="G96" s="16">
        <v>75</v>
      </c>
      <c r="H96" s="16">
        <f>G96*C96</f>
        <v>975</v>
      </c>
      <c r="I96" s="16">
        <v>75</v>
      </c>
      <c r="J96" s="16">
        <f>I96*C96</f>
        <v>975</v>
      </c>
      <c r="K96" s="16">
        <v>75</v>
      </c>
      <c r="L96" s="16">
        <f>K96*C96</f>
        <v>975</v>
      </c>
      <c r="M96" s="16">
        <v>77</v>
      </c>
      <c r="N96" s="16">
        <f>M96*C96</f>
        <v>1001</v>
      </c>
      <c r="O96" s="16">
        <v>95</v>
      </c>
      <c r="P96" s="16">
        <f>O96*C96</f>
        <v>1235</v>
      </c>
      <c r="Q96" s="16">
        <v>100</v>
      </c>
      <c r="R96" s="16">
        <f>Q96*C96</f>
        <v>1300</v>
      </c>
      <c r="S96" s="16">
        <v>75</v>
      </c>
      <c r="T96" s="16">
        <f>S96*C96</f>
        <v>975</v>
      </c>
      <c r="U96" s="16">
        <v>80</v>
      </c>
      <c r="V96" s="16">
        <f>C96*U96</f>
        <v>1040</v>
      </c>
      <c r="W96" s="16">
        <v>77.5</v>
      </c>
      <c r="X96" s="16">
        <f>C96*W96</f>
        <v>1007.5</v>
      </c>
      <c r="Y96" s="16">
        <v>130</v>
      </c>
      <c r="Z96" s="16">
        <f>Y96*C96</f>
        <v>1690</v>
      </c>
    </row>
    <row r="97" spans="1:26" ht="15.75">
      <c r="A97" s="60"/>
      <c r="B97" s="66"/>
      <c r="C97" s="45"/>
      <c r="D97" s="63"/>
      <c r="E97" s="16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31.5">
      <c r="A98" s="60">
        <v>21057</v>
      </c>
      <c r="B98" s="66" t="s">
        <v>75</v>
      </c>
      <c r="C98" s="45">
        <v>78</v>
      </c>
      <c r="D98" s="63" t="s">
        <v>67</v>
      </c>
      <c r="E98" s="16">
        <v>5</v>
      </c>
      <c r="F98" s="15">
        <f t="shared" si="1"/>
        <v>390</v>
      </c>
      <c r="G98" s="16">
        <v>5</v>
      </c>
      <c r="H98" s="16">
        <f>G98*C98</f>
        <v>390</v>
      </c>
      <c r="I98" s="16">
        <v>1</v>
      </c>
      <c r="J98" s="16">
        <f>I98*C98</f>
        <v>78</v>
      </c>
      <c r="K98" s="16">
        <v>5</v>
      </c>
      <c r="L98" s="16">
        <f>K98*C98</f>
        <v>390</v>
      </c>
      <c r="M98" s="16">
        <v>5.15</v>
      </c>
      <c r="N98" s="16">
        <f>M98*C98</f>
        <v>401.70000000000005</v>
      </c>
      <c r="O98" s="16">
        <v>10</v>
      </c>
      <c r="P98" s="16">
        <f>O98*C98</f>
        <v>780</v>
      </c>
      <c r="Q98" s="16">
        <v>15</v>
      </c>
      <c r="R98" s="16">
        <f>Q98*C98</f>
        <v>1170</v>
      </c>
      <c r="S98" s="16">
        <v>5</v>
      </c>
      <c r="T98" s="16">
        <f>S98*C98</f>
        <v>390</v>
      </c>
      <c r="U98" s="16">
        <v>5.2</v>
      </c>
      <c r="V98" s="16">
        <f>C98*U98</f>
        <v>405.6</v>
      </c>
      <c r="W98" s="16">
        <v>5</v>
      </c>
      <c r="X98" s="16">
        <f>C98*W98</f>
        <v>390</v>
      </c>
      <c r="Y98" s="16">
        <v>25</v>
      </c>
      <c r="Z98" s="16">
        <f>Y98*C98</f>
        <v>1950</v>
      </c>
    </row>
    <row r="99" spans="1:26" ht="15.75">
      <c r="A99" s="60"/>
      <c r="B99" s="66"/>
      <c r="C99" s="45"/>
      <c r="D99" s="63"/>
      <c r="E99" s="16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31.5">
      <c r="A100" s="60">
        <v>21058</v>
      </c>
      <c r="B100" s="66" t="s">
        <v>76</v>
      </c>
      <c r="C100" s="45">
        <v>13</v>
      </c>
      <c r="D100" s="63" t="s">
        <v>67</v>
      </c>
      <c r="E100" s="16">
        <v>20</v>
      </c>
      <c r="F100" s="15">
        <f t="shared" si="1"/>
        <v>260</v>
      </c>
      <c r="G100" s="16">
        <v>20</v>
      </c>
      <c r="H100" s="16">
        <f>G100*C100</f>
        <v>260</v>
      </c>
      <c r="I100" s="16">
        <v>10</v>
      </c>
      <c r="J100" s="16">
        <f>I100*C100</f>
        <v>130</v>
      </c>
      <c r="K100" s="16">
        <v>20</v>
      </c>
      <c r="L100" s="16">
        <f>K100*C100</f>
        <v>260</v>
      </c>
      <c r="M100" s="16">
        <v>20.5</v>
      </c>
      <c r="N100" s="16">
        <f>M100*C100</f>
        <v>266.5</v>
      </c>
      <c r="O100" s="16">
        <v>20</v>
      </c>
      <c r="P100" s="16">
        <f>O100*C100</f>
        <v>260</v>
      </c>
      <c r="Q100" s="16">
        <v>30</v>
      </c>
      <c r="R100" s="16">
        <f>Q100*C100</f>
        <v>390</v>
      </c>
      <c r="S100" s="16">
        <v>20</v>
      </c>
      <c r="T100" s="16">
        <f>S100*C100</f>
        <v>260</v>
      </c>
      <c r="U100" s="16">
        <v>22</v>
      </c>
      <c r="V100" s="16">
        <f>C100*U100</f>
        <v>286</v>
      </c>
      <c r="W100" s="16">
        <v>20</v>
      </c>
      <c r="X100" s="16">
        <f>C100*W100</f>
        <v>260</v>
      </c>
      <c r="Y100" s="16">
        <v>35</v>
      </c>
      <c r="Z100" s="16">
        <f>Y100*C100</f>
        <v>455</v>
      </c>
    </row>
    <row r="101" spans="1:26" ht="15.75">
      <c r="A101" s="60"/>
      <c r="B101" s="66"/>
      <c r="C101" s="45"/>
      <c r="D101" s="63"/>
      <c r="E101" s="16"/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31.5">
      <c r="A102" s="60">
        <v>21062</v>
      </c>
      <c r="B102" s="66" t="s">
        <v>77</v>
      </c>
      <c r="C102" s="45">
        <v>3900</v>
      </c>
      <c r="D102" s="63" t="s">
        <v>38</v>
      </c>
      <c r="E102" s="16">
        <v>1.49</v>
      </c>
      <c r="F102" s="15">
        <f t="shared" si="1"/>
        <v>5811</v>
      </c>
      <c r="G102" s="16">
        <v>1.49</v>
      </c>
      <c r="H102" s="16">
        <f>G102*C102</f>
        <v>5811</v>
      </c>
      <c r="I102" s="16">
        <v>1.5</v>
      </c>
      <c r="J102" s="16">
        <f>I102*C102</f>
        <v>5850</v>
      </c>
      <c r="K102" s="16">
        <v>1.49</v>
      </c>
      <c r="L102" s="16">
        <f>K102*C102</f>
        <v>5811</v>
      </c>
      <c r="M102" s="16">
        <v>1.5</v>
      </c>
      <c r="N102" s="16">
        <f>M102*C102</f>
        <v>5850</v>
      </c>
      <c r="O102" s="16">
        <v>1.5</v>
      </c>
      <c r="P102" s="16">
        <f>O102*C102</f>
        <v>5850</v>
      </c>
      <c r="Q102" s="16">
        <v>1.7</v>
      </c>
      <c r="R102" s="16">
        <f>Q102*C102</f>
        <v>6630</v>
      </c>
      <c r="S102" s="16">
        <v>1.49</v>
      </c>
      <c r="T102" s="16">
        <f>S102*C102</f>
        <v>5811</v>
      </c>
      <c r="U102" s="16">
        <v>1.5</v>
      </c>
      <c r="V102" s="16">
        <f>C102*U102</f>
        <v>5850</v>
      </c>
      <c r="W102" s="16">
        <v>1.55</v>
      </c>
      <c r="X102" s="16">
        <f>C102*W102</f>
        <v>6045</v>
      </c>
      <c r="Y102" s="16">
        <v>1.5</v>
      </c>
      <c r="Z102" s="16">
        <f>Y102*C102</f>
        <v>5850</v>
      </c>
    </row>
    <row r="103" spans="1:26" ht="15.75">
      <c r="A103" s="60"/>
      <c r="B103" s="66"/>
      <c r="C103" s="45"/>
      <c r="D103" s="63"/>
      <c r="E103" s="16"/>
      <c r="F103" s="15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>
      <c r="A104" s="60">
        <v>50411</v>
      </c>
      <c r="B104" s="66" t="s">
        <v>78</v>
      </c>
      <c r="C104" s="45">
        <v>800</v>
      </c>
      <c r="D104" s="63" t="s">
        <v>40</v>
      </c>
      <c r="E104" s="16">
        <v>37</v>
      </c>
      <c r="F104" s="15">
        <f t="shared" si="1"/>
        <v>29600</v>
      </c>
      <c r="G104" s="16">
        <v>36</v>
      </c>
      <c r="H104" s="16">
        <f>G104*C104</f>
        <v>28800</v>
      </c>
      <c r="I104" s="16">
        <v>42</v>
      </c>
      <c r="J104" s="16">
        <f>I104*C104</f>
        <v>33600</v>
      </c>
      <c r="K104" s="16">
        <v>33.4</v>
      </c>
      <c r="L104" s="16">
        <f>K104*C104</f>
        <v>26720</v>
      </c>
      <c r="M104" s="16">
        <v>35.5</v>
      </c>
      <c r="N104" s="16">
        <f>M104*C104</f>
        <v>28400</v>
      </c>
      <c r="O104" s="16">
        <v>33</v>
      </c>
      <c r="P104" s="16">
        <f>O104*C104</f>
        <v>26400</v>
      </c>
      <c r="Q104" s="16">
        <v>41</v>
      </c>
      <c r="R104" s="16">
        <f>Q104*C104</f>
        <v>32800</v>
      </c>
      <c r="S104" s="16">
        <v>49.8</v>
      </c>
      <c r="T104" s="16">
        <f>S104*C104</f>
        <v>39840</v>
      </c>
      <c r="U104" s="16">
        <v>38</v>
      </c>
      <c r="V104" s="16">
        <f>C104*U104</f>
        <v>30400</v>
      </c>
      <c r="W104" s="16">
        <v>37</v>
      </c>
      <c r="X104" s="16">
        <f>C104*W104</f>
        <v>29600</v>
      </c>
      <c r="Y104" s="16">
        <v>39</v>
      </c>
      <c r="Z104" s="16">
        <f>Y104*C104</f>
        <v>31200</v>
      </c>
    </row>
    <row r="105" spans="1:6" ht="15.75">
      <c r="A105" s="60"/>
      <c r="B105" s="66"/>
      <c r="C105" s="45"/>
      <c r="D105" s="63"/>
      <c r="E105" s="16"/>
      <c r="F105" s="15"/>
    </row>
    <row r="106" spans="1:26" ht="15.75">
      <c r="A106" s="60">
        <v>50741</v>
      </c>
      <c r="B106" s="66" t="s">
        <v>79</v>
      </c>
      <c r="C106" s="45">
        <v>12</v>
      </c>
      <c r="D106" s="63" t="s">
        <v>67</v>
      </c>
      <c r="E106" s="16">
        <v>1200</v>
      </c>
      <c r="F106" s="15">
        <f t="shared" si="1"/>
        <v>14400</v>
      </c>
      <c r="G106" s="16">
        <v>1450</v>
      </c>
      <c r="H106" s="16">
        <f>G106*C106</f>
        <v>17400</v>
      </c>
      <c r="I106" s="16">
        <v>1800</v>
      </c>
      <c r="J106" s="16">
        <f>I106*C106</f>
        <v>21600</v>
      </c>
      <c r="K106" s="16">
        <v>1485</v>
      </c>
      <c r="L106" s="16">
        <f>K106*C106</f>
        <v>17820</v>
      </c>
      <c r="M106" s="16">
        <v>1800</v>
      </c>
      <c r="N106" s="16">
        <f>M106*C106</f>
        <v>21600</v>
      </c>
      <c r="O106" s="16">
        <v>1500</v>
      </c>
      <c r="P106" s="16">
        <f>O106*C106</f>
        <v>18000</v>
      </c>
      <c r="Q106" s="16">
        <v>1500</v>
      </c>
      <c r="R106" s="16">
        <f>Q106*C106</f>
        <v>18000</v>
      </c>
      <c r="S106" s="16">
        <v>1405.02</v>
      </c>
      <c r="T106" s="16">
        <f>S106*C106</f>
        <v>16860.239999999998</v>
      </c>
      <c r="U106" s="16">
        <v>1600</v>
      </c>
      <c r="V106" s="16">
        <f>C106*U106</f>
        <v>19200</v>
      </c>
      <c r="W106" s="16">
        <v>2075</v>
      </c>
      <c r="X106" s="16">
        <f>C106*W106</f>
        <v>24900</v>
      </c>
      <c r="Y106" s="16">
        <v>1425</v>
      </c>
      <c r="Z106" s="16">
        <f>Y106*C106</f>
        <v>17100</v>
      </c>
    </row>
    <row r="107" spans="1:25" ht="15.75">
      <c r="A107" s="60"/>
      <c r="B107" s="66"/>
      <c r="C107" s="45"/>
      <c r="D107" s="63"/>
      <c r="E107" s="61"/>
      <c r="F107" s="68" t="s">
        <v>60</v>
      </c>
      <c r="G107" s="68" t="s">
        <v>60</v>
      </c>
      <c r="I107" s="68" t="s">
        <v>60</v>
      </c>
      <c r="K107" s="68" t="s">
        <v>60</v>
      </c>
      <c r="M107" s="68" t="s">
        <v>60</v>
      </c>
      <c r="O107" s="68" t="s">
        <v>60</v>
      </c>
      <c r="Q107" s="68" t="s">
        <v>60</v>
      </c>
      <c r="S107" s="68" t="s">
        <v>60</v>
      </c>
      <c r="U107" s="68" t="s">
        <v>60</v>
      </c>
      <c r="W107" s="68" t="s">
        <v>60</v>
      </c>
      <c r="Y107" s="68" t="s">
        <v>60</v>
      </c>
    </row>
    <row r="108" spans="1:26" ht="15.75">
      <c r="A108" s="60"/>
      <c r="B108" s="66"/>
      <c r="C108" s="45"/>
      <c r="D108" s="63"/>
      <c r="E108" s="61"/>
      <c r="F108" s="6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5" ht="15.75">
      <c r="A109" s="60"/>
      <c r="B109" s="57" t="s">
        <v>61</v>
      </c>
      <c r="C109" s="45"/>
      <c r="D109" s="63"/>
      <c r="E109" s="61"/>
      <c r="F109" s="70">
        <f>SUM(F78:F106)</f>
        <v>60551</v>
      </c>
      <c r="G109" s="23">
        <f>SUM(H78:H106)</f>
        <v>63031</v>
      </c>
      <c r="I109" s="23">
        <f>SUM(J78:J106)</f>
        <v>69283</v>
      </c>
      <c r="K109" s="23">
        <f>SUM(L78:L106)</f>
        <v>62746</v>
      </c>
      <c r="M109" s="23">
        <f>SUM(N78:N106)</f>
        <v>69226.2</v>
      </c>
      <c r="O109" s="23">
        <f>SUM(P78:P106)</f>
        <v>62310</v>
      </c>
      <c r="Q109" s="23">
        <f>SUM(R78:R106)</f>
        <v>71910</v>
      </c>
      <c r="S109" s="23">
        <f>SUM(T78:T106)</f>
        <v>74852.38</v>
      </c>
      <c r="U109" s="23">
        <f>SUM(V78:V106)</f>
        <v>67606.6</v>
      </c>
      <c r="W109" s="23">
        <f>SUM(X78:X106)</f>
        <v>72933.75</v>
      </c>
      <c r="Y109" s="23">
        <f>SUM(Z78:Z106)</f>
        <v>74618.25</v>
      </c>
    </row>
    <row r="110" spans="1:26" ht="15.75">
      <c r="A110" s="60"/>
      <c r="B110" s="66"/>
      <c r="C110" s="45"/>
      <c r="D110" s="63"/>
      <c r="E110" s="61"/>
      <c r="F110" s="6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6" ht="15.75">
      <c r="A111" s="60"/>
      <c r="B111" s="66"/>
      <c r="C111" s="45"/>
      <c r="D111" s="63"/>
      <c r="E111" s="61"/>
      <c r="F111" s="69"/>
    </row>
    <row r="112" spans="1:26" ht="15.75">
      <c r="A112" s="64" t="s">
        <v>80</v>
      </c>
      <c r="B112" s="25"/>
      <c r="C112" s="18"/>
      <c r="D112" s="18"/>
      <c r="E112" s="25"/>
      <c r="F112" s="2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6" ht="15.75">
      <c r="A113" s="64" t="s">
        <v>24</v>
      </c>
      <c r="B113" s="25"/>
      <c r="C113" s="18"/>
      <c r="D113" s="18"/>
      <c r="E113" s="25"/>
      <c r="F113" s="25"/>
    </row>
    <row r="114" spans="1:26" ht="15.75">
      <c r="A114" s="67" t="s">
        <v>63</v>
      </c>
      <c r="B114" s="25"/>
      <c r="C114" s="18"/>
      <c r="D114" s="18"/>
      <c r="E114" s="25"/>
      <c r="F114" s="2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s="19" customFormat="1" ht="15.75">
      <c r="A115" s="64"/>
      <c r="B115" s="25"/>
      <c r="C115" s="18"/>
      <c r="D115" s="18"/>
      <c r="E115" s="25"/>
      <c r="F115" s="25"/>
      <c r="G115" s="26"/>
      <c r="H115" s="21"/>
      <c r="I115" s="21"/>
      <c r="J115" s="21"/>
      <c r="K115" s="26"/>
      <c r="L115" s="21"/>
      <c r="M115" s="26"/>
      <c r="N115" s="21"/>
      <c r="O115" s="26"/>
      <c r="P115" s="22"/>
      <c r="Q115" s="26"/>
      <c r="R115" s="22"/>
      <c r="S115" s="26"/>
      <c r="T115" s="22"/>
      <c r="U115" s="26"/>
      <c r="V115" s="22"/>
      <c r="W115" s="26"/>
      <c r="X115" s="22"/>
      <c r="Y115" s="26"/>
      <c r="Z115" s="22"/>
    </row>
    <row r="116" spans="1:26" s="19" customFormat="1" ht="31.5">
      <c r="A116" s="60">
        <v>10702</v>
      </c>
      <c r="B116" s="66" t="s">
        <v>81</v>
      </c>
      <c r="C116" s="45">
        <v>1</v>
      </c>
      <c r="D116" s="58" t="s">
        <v>26</v>
      </c>
      <c r="E116" s="16">
        <v>550</v>
      </c>
      <c r="F116" s="15">
        <f aca="true" t="shared" si="2" ref="F116:F150">ROUND(C116*E116,2)</f>
        <v>550</v>
      </c>
      <c r="G116" s="16">
        <v>1500</v>
      </c>
      <c r="H116" s="16">
        <f>G116*C116</f>
        <v>1500</v>
      </c>
      <c r="I116" s="16">
        <v>250</v>
      </c>
      <c r="J116" s="16">
        <f>I116*C116</f>
        <v>250</v>
      </c>
      <c r="K116" s="16">
        <v>500</v>
      </c>
      <c r="L116" s="16">
        <f>K116*C116</f>
        <v>500</v>
      </c>
      <c r="M116" s="16">
        <v>1150</v>
      </c>
      <c r="N116" s="16">
        <f>M116*C116</f>
        <v>1150</v>
      </c>
      <c r="O116" s="16">
        <v>250</v>
      </c>
      <c r="P116" s="16">
        <f>O116*C116</f>
        <v>250</v>
      </c>
      <c r="Q116" s="16">
        <v>700</v>
      </c>
      <c r="R116" s="16">
        <f>Q116*C116</f>
        <v>700</v>
      </c>
      <c r="S116" s="16">
        <v>1150</v>
      </c>
      <c r="T116" s="16">
        <f>S116*C116</f>
        <v>1150</v>
      </c>
      <c r="U116" s="16">
        <v>1200</v>
      </c>
      <c r="V116" s="16">
        <f>C116*U116</f>
        <v>1200</v>
      </c>
      <c r="W116" s="16">
        <v>1175</v>
      </c>
      <c r="X116" s="16">
        <f>C116*W116</f>
        <v>1175</v>
      </c>
      <c r="Y116" s="16">
        <v>500</v>
      </c>
      <c r="Z116" s="16">
        <f>Y116*C116</f>
        <v>500</v>
      </c>
    </row>
    <row r="117" spans="1:26" s="19" customFormat="1" ht="15.75">
      <c r="A117" s="60"/>
      <c r="B117" s="66"/>
      <c r="C117" s="45"/>
      <c r="D117" s="63"/>
      <c r="E117" s="16"/>
      <c r="F117" s="15"/>
      <c r="G117" s="23"/>
      <c r="K117" s="23"/>
      <c r="M117" s="23"/>
      <c r="O117" s="23"/>
      <c r="Q117" s="23"/>
      <c r="S117" s="23"/>
      <c r="U117" s="23"/>
      <c r="V117" s="16"/>
      <c r="W117" s="23"/>
      <c r="X117" s="16"/>
      <c r="Y117" s="23"/>
      <c r="Z117" s="16"/>
    </row>
    <row r="118" spans="1:26" s="19" customFormat="1" ht="31.5">
      <c r="A118" s="60">
        <v>10912</v>
      </c>
      <c r="B118" s="66" t="s">
        <v>82</v>
      </c>
      <c r="C118" s="45">
        <v>1</v>
      </c>
      <c r="D118" s="58" t="s">
        <v>26</v>
      </c>
      <c r="E118" s="16">
        <v>500</v>
      </c>
      <c r="F118" s="15">
        <f t="shared" si="2"/>
        <v>500</v>
      </c>
      <c r="G118" s="16">
        <v>1000</v>
      </c>
      <c r="H118" s="16">
        <f>G118*C118</f>
        <v>1000</v>
      </c>
      <c r="I118" s="16">
        <v>12500</v>
      </c>
      <c r="J118" s="16">
        <f>I118*C118</f>
        <v>12500</v>
      </c>
      <c r="K118" s="16">
        <v>1650</v>
      </c>
      <c r="L118" s="16">
        <f>K118*C118</f>
        <v>1650</v>
      </c>
      <c r="M118" s="16">
        <v>1500</v>
      </c>
      <c r="N118" s="16">
        <f>M118*C118</f>
        <v>1500</v>
      </c>
      <c r="O118" s="16">
        <v>2000</v>
      </c>
      <c r="P118" s="16">
        <f>O118*C118</f>
        <v>2000</v>
      </c>
      <c r="Q118" s="16">
        <v>1000</v>
      </c>
      <c r="R118" s="16">
        <f>Q118*C118</f>
        <v>1000</v>
      </c>
      <c r="S118" s="16">
        <v>2000</v>
      </c>
      <c r="T118" s="16">
        <f>S118*C118</f>
        <v>2000</v>
      </c>
      <c r="U118" s="16">
        <v>4500</v>
      </c>
      <c r="V118" s="16">
        <f>C118*U118</f>
        <v>4500</v>
      </c>
      <c r="W118" s="16">
        <v>960</v>
      </c>
      <c r="X118" s="16">
        <f>C118*W118</f>
        <v>960</v>
      </c>
      <c r="Y118" s="16">
        <v>1000</v>
      </c>
      <c r="Z118" s="16">
        <f>Y118*C118</f>
        <v>1000</v>
      </c>
    </row>
    <row r="119" spans="1:6" s="19" customFormat="1" ht="15.75">
      <c r="A119" s="60"/>
      <c r="B119" s="66"/>
      <c r="C119" s="45"/>
      <c r="D119" s="63"/>
      <c r="E119" s="16"/>
      <c r="F119" s="15"/>
    </row>
    <row r="120" spans="1:26" s="19" customFormat="1" ht="15.75">
      <c r="A120" s="60">
        <v>20230</v>
      </c>
      <c r="B120" s="66" t="s">
        <v>83</v>
      </c>
      <c r="C120" s="45">
        <v>7</v>
      </c>
      <c r="D120" s="63" t="s">
        <v>34</v>
      </c>
      <c r="E120" s="16">
        <v>50</v>
      </c>
      <c r="F120" s="15">
        <f t="shared" si="2"/>
        <v>350</v>
      </c>
      <c r="G120" s="16">
        <v>50</v>
      </c>
      <c r="H120" s="16">
        <f>G120*C120</f>
        <v>350</v>
      </c>
      <c r="I120" s="16">
        <v>75</v>
      </c>
      <c r="J120" s="16">
        <f>I120*C120</f>
        <v>525</v>
      </c>
      <c r="K120" s="16">
        <v>100</v>
      </c>
      <c r="L120" s="16">
        <f>K120*C120</f>
        <v>700</v>
      </c>
      <c r="M120" s="16">
        <v>43</v>
      </c>
      <c r="N120" s="16">
        <f>M120*C120</f>
        <v>301</v>
      </c>
      <c r="O120" s="16">
        <v>78</v>
      </c>
      <c r="P120" s="16">
        <f>O120*C120</f>
        <v>546</v>
      </c>
      <c r="Q120" s="16">
        <v>80</v>
      </c>
      <c r="R120" s="16">
        <f>Q120*C120</f>
        <v>560</v>
      </c>
      <c r="S120" s="16">
        <v>80.4</v>
      </c>
      <c r="T120" s="16">
        <f>S120*C120</f>
        <v>562.8000000000001</v>
      </c>
      <c r="U120" s="16">
        <v>45</v>
      </c>
      <c r="V120" s="16">
        <f>C120*U120</f>
        <v>315</v>
      </c>
      <c r="W120" s="16">
        <v>80</v>
      </c>
      <c r="X120" s="16">
        <f>C120*W120</f>
        <v>560</v>
      </c>
      <c r="Y120" s="16">
        <v>68</v>
      </c>
      <c r="Z120" s="16">
        <f>Y120*C120</f>
        <v>476</v>
      </c>
    </row>
    <row r="121" spans="1:6" s="19" customFormat="1" ht="15.75">
      <c r="A121" s="60"/>
      <c r="B121" s="66"/>
      <c r="C121" s="45"/>
      <c r="D121" s="63"/>
      <c r="E121" s="16"/>
      <c r="F121" s="15"/>
    </row>
    <row r="122" spans="1:26" s="19" customFormat="1" ht="15.75">
      <c r="A122" s="60">
        <v>20233</v>
      </c>
      <c r="B122" s="66" t="s">
        <v>84</v>
      </c>
      <c r="C122" s="45">
        <v>25</v>
      </c>
      <c r="D122" s="63" t="s">
        <v>38</v>
      </c>
      <c r="E122" s="16">
        <v>6</v>
      </c>
      <c r="F122" s="15">
        <f t="shared" si="2"/>
        <v>150</v>
      </c>
      <c r="G122" s="16">
        <v>5</v>
      </c>
      <c r="H122" s="16">
        <f>G122*C122</f>
        <v>125</v>
      </c>
      <c r="I122" s="16">
        <v>2</v>
      </c>
      <c r="J122" s="16">
        <f>I122*C122</f>
        <v>50</v>
      </c>
      <c r="K122" s="16">
        <v>6.4</v>
      </c>
      <c r="L122" s="16">
        <f>K122*C122</f>
        <v>160</v>
      </c>
      <c r="M122" s="16">
        <v>2.1</v>
      </c>
      <c r="N122" s="16">
        <f>M122*C122</f>
        <v>52.5</v>
      </c>
      <c r="O122" s="16">
        <v>3.5</v>
      </c>
      <c r="P122" s="16">
        <f>O122*C122</f>
        <v>87.5</v>
      </c>
      <c r="Q122" s="16">
        <v>7</v>
      </c>
      <c r="R122" s="16">
        <f>Q122*C122</f>
        <v>175</v>
      </c>
      <c r="S122" s="16">
        <v>3.98</v>
      </c>
      <c r="T122" s="16">
        <f>S122*C122</f>
        <v>99.5</v>
      </c>
      <c r="U122" s="16">
        <v>3</v>
      </c>
      <c r="V122" s="16">
        <f>C122*U122</f>
        <v>75</v>
      </c>
      <c r="W122" s="16">
        <v>3.5</v>
      </c>
      <c r="X122" s="16">
        <f>C122*W122</f>
        <v>87.5</v>
      </c>
      <c r="Y122" s="16">
        <v>10</v>
      </c>
      <c r="Z122" s="16">
        <f>Y122*C122</f>
        <v>250</v>
      </c>
    </row>
    <row r="123" spans="1:6" s="19" customFormat="1" ht="15.75">
      <c r="A123" s="60"/>
      <c r="B123" s="66"/>
      <c r="C123" s="45"/>
      <c r="D123" s="63"/>
      <c r="E123" s="16"/>
      <c r="F123" s="15"/>
    </row>
    <row r="124" spans="1:26" s="19" customFormat="1" ht="15.75">
      <c r="A124" s="60">
        <v>20312</v>
      </c>
      <c r="B124" s="66" t="s">
        <v>85</v>
      </c>
      <c r="C124" s="45">
        <v>1</v>
      </c>
      <c r="D124" s="63" t="s">
        <v>67</v>
      </c>
      <c r="E124" s="16">
        <v>400</v>
      </c>
      <c r="F124" s="15">
        <f t="shared" si="2"/>
        <v>400</v>
      </c>
      <c r="G124" s="16">
        <v>1000</v>
      </c>
      <c r="H124" s="16">
        <f>G124*C124</f>
        <v>1000</v>
      </c>
      <c r="I124" s="16">
        <v>500</v>
      </c>
      <c r="J124" s="16">
        <f>I124*C124</f>
        <v>500</v>
      </c>
      <c r="K124" s="16">
        <v>587</v>
      </c>
      <c r="L124" s="16">
        <f>K124*C124</f>
        <v>587</v>
      </c>
      <c r="M124" s="16">
        <v>380</v>
      </c>
      <c r="N124" s="16">
        <f>M124*C124</f>
        <v>380</v>
      </c>
      <c r="O124" s="16">
        <v>450</v>
      </c>
      <c r="P124" s="16">
        <f>O124*C124</f>
        <v>450</v>
      </c>
      <c r="Q124" s="16">
        <v>700</v>
      </c>
      <c r="R124" s="16">
        <f>Q124*C124</f>
        <v>700</v>
      </c>
      <c r="S124" s="16">
        <v>696</v>
      </c>
      <c r="T124" s="16">
        <f>S124*C124</f>
        <v>696</v>
      </c>
      <c r="U124" s="16">
        <v>600</v>
      </c>
      <c r="V124" s="16">
        <f>C124*U124</f>
        <v>600</v>
      </c>
      <c r="W124" s="16">
        <v>320</v>
      </c>
      <c r="X124" s="16">
        <f>C124*W124</f>
        <v>320</v>
      </c>
      <c r="Y124" s="16">
        <v>500</v>
      </c>
      <c r="Z124" s="16">
        <f>Y124*C124</f>
        <v>500</v>
      </c>
    </row>
    <row r="125" spans="1:6" s="19" customFormat="1" ht="15.75">
      <c r="A125" s="60"/>
      <c r="B125" s="66"/>
      <c r="C125" s="45"/>
      <c r="D125" s="63"/>
      <c r="E125" s="16"/>
      <c r="F125" s="15"/>
    </row>
    <row r="126" spans="1:26" s="19" customFormat="1" ht="15.75">
      <c r="A126" s="60">
        <v>20313</v>
      </c>
      <c r="B126" s="66" t="s">
        <v>86</v>
      </c>
      <c r="C126" s="45">
        <v>2</v>
      </c>
      <c r="D126" s="63" t="s">
        <v>67</v>
      </c>
      <c r="E126" s="16">
        <v>300</v>
      </c>
      <c r="F126" s="15">
        <f t="shared" si="2"/>
        <v>600</v>
      </c>
      <c r="G126" s="16">
        <v>300</v>
      </c>
      <c r="H126" s="16">
        <f>G126*C126</f>
        <v>600</v>
      </c>
      <c r="I126" s="16">
        <v>300</v>
      </c>
      <c r="J126" s="16">
        <f>I126*C126</f>
        <v>600</v>
      </c>
      <c r="K126" s="16">
        <v>414</v>
      </c>
      <c r="L126" s="16">
        <f>K126*C126</f>
        <v>828</v>
      </c>
      <c r="M126" s="16">
        <v>380</v>
      </c>
      <c r="N126" s="16">
        <f>M126*C126</f>
        <v>760</v>
      </c>
      <c r="O126" s="16">
        <v>350</v>
      </c>
      <c r="P126" s="16">
        <f>O126*C126</f>
        <v>700</v>
      </c>
      <c r="Q126" s="16">
        <v>250</v>
      </c>
      <c r="R126" s="16">
        <f>Q126*C126</f>
        <v>500</v>
      </c>
      <c r="S126" s="16">
        <v>420</v>
      </c>
      <c r="T126" s="16">
        <f>S126*C126</f>
        <v>840</v>
      </c>
      <c r="U126" s="16">
        <v>300</v>
      </c>
      <c r="V126" s="16">
        <f>C126*U126</f>
        <v>600</v>
      </c>
      <c r="W126" s="16">
        <v>320</v>
      </c>
      <c r="X126" s="16">
        <f>C126*W126</f>
        <v>640</v>
      </c>
      <c r="Y126" s="16">
        <v>275</v>
      </c>
      <c r="Z126" s="16">
        <f>Y126*C126</f>
        <v>550</v>
      </c>
    </row>
    <row r="127" spans="1:25" s="19" customFormat="1" ht="15.75">
      <c r="A127" s="60"/>
      <c r="B127" s="66"/>
      <c r="C127" s="45"/>
      <c r="D127" s="63"/>
      <c r="E127" s="16"/>
      <c r="F127" s="15"/>
      <c r="G127" s="47"/>
      <c r="I127" s="47"/>
      <c r="K127" s="47"/>
      <c r="M127" s="47"/>
      <c r="O127" s="47"/>
      <c r="Q127" s="47"/>
      <c r="S127" s="47"/>
      <c r="U127" s="47"/>
      <c r="W127" s="47"/>
      <c r="Y127" s="47"/>
    </row>
    <row r="128" spans="1:26" s="19" customFormat="1" ht="15.75">
      <c r="A128" s="60">
        <v>20314</v>
      </c>
      <c r="B128" s="66" t="s">
        <v>87</v>
      </c>
      <c r="C128" s="45">
        <v>74</v>
      </c>
      <c r="D128" s="63" t="s">
        <v>40</v>
      </c>
      <c r="E128" s="16">
        <v>15</v>
      </c>
      <c r="F128" s="15">
        <f t="shared" si="2"/>
        <v>1110</v>
      </c>
      <c r="G128" s="16">
        <v>10</v>
      </c>
      <c r="H128" s="16">
        <f>G128*C128</f>
        <v>740</v>
      </c>
      <c r="I128" s="16">
        <v>5</v>
      </c>
      <c r="J128" s="16">
        <f>I128*C128</f>
        <v>370</v>
      </c>
      <c r="K128" s="16">
        <v>23</v>
      </c>
      <c r="L128" s="16">
        <f>K128*C128</f>
        <v>1702</v>
      </c>
      <c r="M128" s="16">
        <v>13.25</v>
      </c>
      <c r="N128" s="16">
        <f>M128*C128</f>
        <v>980.5</v>
      </c>
      <c r="O128" s="16">
        <v>15</v>
      </c>
      <c r="P128" s="16">
        <f>O128*C128</f>
        <v>1110</v>
      </c>
      <c r="Q128" s="16">
        <v>20</v>
      </c>
      <c r="R128" s="16">
        <f>Q128*C128</f>
        <v>1480</v>
      </c>
      <c r="S128" s="16">
        <v>14.4</v>
      </c>
      <c r="T128" s="16">
        <f>S128*C128</f>
        <v>1065.6000000000001</v>
      </c>
      <c r="U128" s="16">
        <v>20</v>
      </c>
      <c r="V128" s="16">
        <f>C128*U128</f>
        <v>1480</v>
      </c>
      <c r="W128" s="16">
        <v>10</v>
      </c>
      <c r="X128" s="16">
        <f>C128*W128</f>
        <v>740</v>
      </c>
      <c r="Y128" s="16">
        <v>20</v>
      </c>
      <c r="Z128" s="16">
        <f>Y128*C128</f>
        <v>1480</v>
      </c>
    </row>
    <row r="129" spans="1:25" s="19" customFormat="1" ht="15.75">
      <c r="A129" s="60"/>
      <c r="B129" s="66"/>
      <c r="C129" s="45"/>
      <c r="D129" s="63"/>
      <c r="E129" s="16"/>
      <c r="F129" s="15"/>
      <c r="G129" s="23"/>
      <c r="I129" s="23"/>
      <c r="K129" s="23"/>
      <c r="M129" s="23"/>
      <c r="O129" s="23"/>
      <c r="Q129" s="23"/>
      <c r="S129" s="23"/>
      <c r="U129" s="23"/>
      <c r="W129" s="23"/>
      <c r="Y129" s="23"/>
    </row>
    <row r="130" spans="1:26" s="72" customFormat="1" ht="15.75">
      <c r="A130" s="60">
        <v>50211</v>
      </c>
      <c r="B130" s="71" t="s">
        <v>88</v>
      </c>
      <c r="C130" s="45">
        <v>948</v>
      </c>
      <c r="D130" s="63" t="s">
        <v>89</v>
      </c>
      <c r="E130" s="16">
        <v>0.1</v>
      </c>
      <c r="F130" s="15">
        <f t="shared" si="2"/>
        <v>94.8</v>
      </c>
      <c r="G130" s="16">
        <v>1</v>
      </c>
      <c r="H130" s="16">
        <f>G130*C130</f>
        <v>948</v>
      </c>
      <c r="I130" s="16">
        <v>0.1</v>
      </c>
      <c r="J130" s="16">
        <f>I130*C130</f>
        <v>94.80000000000001</v>
      </c>
      <c r="K130" s="16">
        <v>1</v>
      </c>
      <c r="L130" s="16">
        <f>K130*C130</f>
        <v>948</v>
      </c>
      <c r="M130" s="16">
        <v>1</v>
      </c>
      <c r="N130" s="16">
        <f>M130*C130</f>
        <v>948</v>
      </c>
      <c r="O130" s="16">
        <v>0.1</v>
      </c>
      <c r="P130" s="16">
        <f>O130*C130</f>
        <v>94.80000000000001</v>
      </c>
      <c r="Q130" s="16">
        <v>1</v>
      </c>
      <c r="R130" s="16">
        <f>Q130*C130</f>
        <v>948</v>
      </c>
      <c r="S130" s="16">
        <v>0.1</v>
      </c>
      <c r="T130" s="16">
        <f>S130*C130</f>
        <v>94.80000000000001</v>
      </c>
      <c r="U130" s="16">
        <v>0.5</v>
      </c>
      <c r="V130" s="16">
        <f>C130*U130</f>
        <v>474</v>
      </c>
      <c r="W130" s="16">
        <v>0.01</v>
      </c>
      <c r="X130" s="16">
        <f>C130*W130</f>
        <v>9.48</v>
      </c>
      <c r="Y130" s="16">
        <v>1</v>
      </c>
      <c r="Z130" s="16">
        <f>Y130*C130</f>
        <v>948</v>
      </c>
    </row>
    <row r="131" spans="1:6" s="19" customFormat="1" ht="15.75">
      <c r="A131" s="60"/>
      <c r="B131" s="66"/>
      <c r="C131" s="45"/>
      <c r="D131" s="63"/>
      <c r="E131" s="16"/>
      <c r="F131" s="15"/>
    </row>
    <row r="132" spans="1:26" s="19" customFormat="1" ht="15.75">
      <c r="A132" s="60">
        <v>50227</v>
      </c>
      <c r="B132" s="66" t="s">
        <v>90</v>
      </c>
      <c r="C132" s="45">
        <v>560</v>
      </c>
      <c r="D132" s="63" t="s">
        <v>89</v>
      </c>
      <c r="E132" s="16">
        <v>4</v>
      </c>
      <c r="F132" s="15">
        <f t="shared" si="2"/>
        <v>2240</v>
      </c>
      <c r="G132" s="16">
        <v>1</v>
      </c>
      <c r="H132" s="16">
        <f>G132*C132</f>
        <v>560</v>
      </c>
      <c r="I132" s="16">
        <v>2</v>
      </c>
      <c r="J132" s="16">
        <f>I132*C132</f>
        <v>1120</v>
      </c>
      <c r="K132" s="16">
        <v>6.9</v>
      </c>
      <c r="L132" s="16">
        <f>K132*C132</f>
        <v>3864</v>
      </c>
      <c r="M132" s="16">
        <v>6</v>
      </c>
      <c r="N132" s="16">
        <f>M132*C132</f>
        <v>3360</v>
      </c>
      <c r="O132" s="16">
        <v>5</v>
      </c>
      <c r="P132" s="16">
        <f>O132*C132</f>
        <v>2800</v>
      </c>
      <c r="Q132" s="16">
        <v>7</v>
      </c>
      <c r="R132" s="16">
        <f>Q132*C132</f>
        <v>3920</v>
      </c>
      <c r="S132" s="16">
        <v>8.05</v>
      </c>
      <c r="T132" s="16">
        <f>S132*C132</f>
        <v>4508</v>
      </c>
      <c r="U132" s="16">
        <v>4.5</v>
      </c>
      <c r="V132" s="16">
        <f>C132*U132</f>
        <v>2520</v>
      </c>
      <c r="W132" s="16">
        <v>6.6</v>
      </c>
      <c r="X132" s="16">
        <f>C132*W132</f>
        <v>3696</v>
      </c>
      <c r="Y132" s="16">
        <v>10</v>
      </c>
      <c r="Z132" s="16">
        <f>Y132*C132</f>
        <v>5600</v>
      </c>
    </row>
    <row r="133" spans="1:6" s="19" customFormat="1" ht="15.75">
      <c r="A133" s="60"/>
      <c r="B133" s="66"/>
      <c r="C133" s="45"/>
      <c r="D133" s="63"/>
      <c r="E133" s="16"/>
      <c r="F133" s="15"/>
    </row>
    <row r="134" spans="1:26" s="19" customFormat="1" ht="15.75">
      <c r="A134" s="60">
        <v>50412</v>
      </c>
      <c r="B134" s="66" t="s">
        <v>91</v>
      </c>
      <c r="C134" s="45">
        <v>116</v>
      </c>
      <c r="D134" s="63" t="s">
        <v>40</v>
      </c>
      <c r="E134" s="16">
        <v>40</v>
      </c>
      <c r="F134" s="15">
        <f t="shared" si="2"/>
        <v>4640</v>
      </c>
      <c r="G134" s="16">
        <v>41.5</v>
      </c>
      <c r="H134" s="16">
        <f>G134*C134</f>
        <v>4814</v>
      </c>
      <c r="I134" s="16">
        <v>50</v>
      </c>
      <c r="J134" s="16">
        <f>I134*C134</f>
        <v>5800</v>
      </c>
      <c r="K134" s="16">
        <v>34.5</v>
      </c>
      <c r="L134" s="16">
        <f>K134*C134</f>
        <v>4002</v>
      </c>
      <c r="M134" s="16">
        <v>40</v>
      </c>
      <c r="N134" s="16">
        <f>M134*C134</f>
        <v>4640</v>
      </c>
      <c r="O134" s="16">
        <v>38</v>
      </c>
      <c r="P134" s="16">
        <f>O134*C134</f>
        <v>4408</v>
      </c>
      <c r="Q134" s="16">
        <v>46</v>
      </c>
      <c r="R134" s="16">
        <f>Q134*C134</f>
        <v>5336</v>
      </c>
      <c r="S134" s="16">
        <v>54.79</v>
      </c>
      <c r="T134" s="16">
        <f>S134*C134</f>
        <v>6355.64</v>
      </c>
      <c r="U134" s="16">
        <v>42</v>
      </c>
      <c r="V134" s="16">
        <f>C134*U134</f>
        <v>4872</v>
      </c>
      <c r="W134" s="16">
        <v>43</v>
      </c>
      <c r="X134" s="16">
        <f>C134*W134</f>
        <v>4988</v>
      </c>
      <c r="Y134" s="16">
        <v>46.25</v>
      </c>
      <c r="Z134" s="16">
        <f>Y134*C134</f>
        <v>5365</v>
      </c>
    </row>
    <row r="135" spans="1:26" s="19" customFormat="1" ht="15.75">
      <c r="A135" s="60"/>
      <c r="B135" s="66"/>
      <c r="C135" s="45"/>
      <c r="D135" s="63"/>
      <c r="E135" s="16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9" customFormat="1" ht="15.75">
      <c r="A136" s="60">
        <v>50414</v>
      </c>
      <c r="B136" s="66" t="s">
        <v>92</v>
      </c>
      <c r="C136" s="45">
        <v>32</v>
      </c>
      <c r="D136" s="63" t="s">
        <v>40</v>
      </c>
      <c r="E136" s="16">
        <v>48</v>
      </c>
      <c r="F136" s="15">
        <f t="shared" si="2"/>
        <v>1536</v>
      </c>
      <c r="G136" s="16">
        <v>49</v>
      </c>
      <c r="H136" s="16">
        <f>G136*C136</f>
        <v>1568</v>
      </c>
      <c r="I136" s="16">
        <v>55</v>
      </c>
      <c r="J136" s="16">
        <f>I136*C136</f>
        <v>1760</v>
      </c>
      <c r="K136" s="16">
        <v>42.1</v>
      </c>
      <c r="L136" s="16">
        <f>K136*C136</f>
        <v>1347.2</v>
      </c>
      <c r="M136" s="16">
        <v>65</v>
      </c>
      <c r="N136" s="16">
        <f>M136*C136</f>
        <v>2080</v>
      </c>
      <c r="O136" s="16">
        <v>75</v>
      </c>
      <c r="P136" s="16">
        <f>O136*C136</f>
        <v>2400</v>
      </c>
      <c r="Q136" s="16">
        <v>125</v>
      </c>
      <c r="R136" s="16">
        <f>Q136*C136</f>
        <v>4000</v>
      </c>
      <c r="S136" s="16">
        <v>58.05</v>
      </c>
      <c r="T136" s="16">
        <f>S136*C136</f>
        <v>1857.6</v>
      </c>
      <c r="U136" s="16">
        <v>50</v>
      </c>
      <c r="V136" s="16">
        <f>C136*U136</f>
        <v>1600</v>
      </c>
      <c r="W136" s="16">
        <v>51</v>
      </c>
      <c r="X136" s="16">
        <f>C136*W136</f>
        <v>1632</v>
      </c>
      <c r="Y136" s="16">
        <v>53</v>
      </c>
      <c r="Z136" s="16">
        <f>Y136*C136</f>
        <v>1696</v>
      </c>
    </row>
    <row r="137" spans="1:6" s="19" customFormat="1" ht="15.75">
      <c r="A137" s="60"/>
      <c r="B137" s="66"/>
      <c r="C137" s="45"/>
      <c r="D137" s="63"/>
      <c r="E137" s="16"/>
      <c r="F137" s="15"/>
    </row>
    <row r="138" spans="1:26" s="19" customFormat="1" ht="15.75">
      <c r="A138" s="60">
        <v>50464</v>
      </c>
      <c r="B138" s="66" t="s">
        <v>93</v>
      </c>
      <c r="C138" s="45">
        <v>1</v>
      </c>
      <c r="D138" s="63" t="s">
        <v>67</v>
      </c>
      <c r="E138" s="16">
        <v>1000</v>
      </c>
      <c r="F138" s="15">
        <f t="shared" si="2"/>
        <v>1000</v>
      </c>
      <c r="G138" s="16">
        <v>350</v>
      </c>
      <c r="H138" s="16">
        <f>G138*C138</f>
        <v>350</v>
      </c>
      <c r="I138" s="16">
        <v>600</v>
      </c>
      <c r="J138" s="16">
        <f>I138*C138</f>
        <v>600</v>
      </c>
      <c r="K138" s="16">
        <v>903</v>
      </c>
      <c r="L138" s="16">
        <f>K138*C138</f>
        <v>903</v>
      </c>
      <c r="M138" s="16">
        <v>1800</v>
      </c>
      <c r="N138" s="16">
        <f>M138*C138</f>
        <v>1800</v>
      </c>
      <c r="O138" s="16">
        <v>800</v>
      </c>
      <c r="P138" s="16">
        <f>O138*C138</f>
        <v>800</v>
      </c>
      <c r="Q138" s="16">
        <v>750</v>
      </c>
      <c r="R138" s="16">
        <f>Q138*C138</f>
        <v>750</v>
      </c>
      <c r="S138" s="16">
        <v>766.08</v>
      </c>
      <c r="T138" s="16">
        <f>S138*C138</f>
        <v>766.08</v>
      </c>
      <c r="U138" s="16">
        <v>380</v>
      </c>
      <c r="V138" s="16">
        <f>C138*U138</f>
        <v>380</v>
      </c>
      <c r="W138" s="16">
        <v>775</v>
      </c>
      <c r="X138" s="16">
        <f>C138*W138</f>
        <v>775</v>
      </c>
      <c r="Y138" s="16">
        <v>775</v>
      </c>
      <c r="Z138" s="16">
        <f>Y138*C138</f>
        <v>775</v>
      </c>
    </row>
    <row r="139" spans="1:6" s="19" customFormat="1" ht="15.75">
      <c r="A139" s="60"/>
      <c r="B139" s="66"/>
      <c r="C139" s="45"/>
      <c r="D139" s="63"/>
      <c r="E139" s="16"/>
      <c r="F139" s="15"/>
    </row>
    <row r="140" spans="1:26" s="19" customFormat="1" ht="15.75">
      <c r="A140" s="60">
        <v>50604</v>
      </c>
      <c r="B140" s="66" t="s">
        <v>94</v>
      </c>
      <c r="C140" s="45">
        <v>1</v>
      </c>
      <c r="D140" s="63" t="s">
        <v>67</v>
      </c>
      <c r="E140" s="16">
        <v>460</v>
      </c>
      <c r="F140" s="15">
        <f t="shared" si="2"/>
        <v>460</v>
      </c>
      <c r="G140" s="16">
        <v>600</v>
      </c>
      <c r="H140" s="16">
        <f>G140*C140</f>
        <v>600</v>
      </c>
      <c r="I140" s="16">
        <v>650</v>
      </c>
      <c r="J140" s="16">
        <f>I140*C140</f>
        <v>650</v>
      </c>
      <c r="K140" s="16">
        <v>794</v>
      </c>
      <c r="L140" s="16">
        <f>K140*C140</f>
        <v>794</v>
      </c>
      <c r="M140" s="16">
        <v>660</v>
      </c>
      <c r="N140" s="16">
        <f>M140*C140</f>
        <v>660</v>
      </c>
      <c r="O140" s="16">
        <v>1000</v>
      </c>
      <c r="P140" s="16">
        <f>O140*C140</f>
        <v>1000</v>
      </c>
      <c r="Q140" s="16">
        <v>800</v>
      </c>
      <c r="R140" s="16">
        <f>Q140*C140</f>
        <v>800</v>
      </c>
      <c r="S140" s="16">
        <v>711.98</v>
      </c>
      <c r="T140" s="16">
        <f>S140*C140</f>
        <v>711.98</v>
      </c>
      <c r="U140" s="16">
        <v>440</v>
      </c>
      <c r="V140" s="16">
        <f>C140*U140</f>
        <v>440</v>
      </c>
      <c r="W140" s="16">
        <v>840</v>
      </c>
      <c r="X140" s="16">
        <f>C140*W140</f>
        <v>840</v>
      </c>
      <c r="Y140" s="16">
        <v>735</v>
      </c>
      <c r="Z140" s="16">
        <f>Y140*C140</f>
        <v>735</v>
      </c>
    </row>
    <row r="141" spans="1:6" ht="15.75">
      <c r="A141" s="60"/>
      <c r="B141" s="66"/>
      <c r="C141" s="45"/>
      <c r="D141" s="63"/>
      <c r="E141" s="16"/>
      <c r="F141" s="15"/>
    </row>
    <row r="142" spans="1:26" ht="15.75">
      <c r="A142" s="60">
        <v>50792</v>
      </c>
      <c r="B142" s="66" t="s">
        <v>95</v>
      </c>
      <c r="C142" s="45">
        <v>1</v>
      </c>
      <c r="D142" s="63" t="s">
        <v>67</v>
      </c>
      <c r="E142" s="16">
        <v>550</v>
      </c>
      <c r="F142" s="15">
        <f t="shared" si="2"/>
        <v>550</v>
      </c>
      <c r="G142" s="16">
        <v>300</v>
      </c>
      <c r="H142" s="16">
        <f>G142*C142</f>
        <v>300</v>
      </c>
      <c r="I142" s="16">
        <v>250</v>
      </c>
      <c r="J142" s="16">
        <f>I142*C142</f>
        <v>250</v>
      </c>
      <c r="K142" s="16">
        <v>502</v>
      </c>
      <c r="L142" s="16">
        <f>K142*C142</f>
        <v>502</v>
      </c>
      <c r="M142" s="16">
        <v>790</v>
      </c>
      <c r="N142" s="16">
        <f>M142*C142</f>
        <v>790</v>
      </c>
      <c r="O142" s="16">
        <v>500</v>
      </c>
      <c r="P142" s="16">
        <f>O142*C142</f>
        <v>500</v>
      </c>
      <c r="Q142" s="16">
        <v>250</v>
      </c>
      <c r="R142" s="16">
        <f>Q142*C142</f>
        <v>250</v>
      </c>
      <c r="S142" s="16">
        <v>630</v>
      </c>
      <c r="T142" s="16">
        <f>S142*C142</f>
        <v>630</v>
      </c>
      <c r="U142" s="16">
        <v>500</v>
      </c>
      <c r="V142" s="16">
        <f>C142*U142</f>
        <v>500</v>
      </c>
      <c r="W142" s="16">
        <v>800</v>
      </c>
      <c r="X142" s="16">
        <f>C142*W142</f>
        <v>800</v>
      </c>
      <c r="Y142" s="16">
        <v>500</v>
      </c>
      <c r="Z142" s="16">
        <f>Y142*C142</f>
        <v>500</v>
      </c>
    </row>
    <row r="143" spans="1:6" ht="15.75">
      <c r="A143" s="60"/>
      <c r="B143" s="66"/>
      <c r="C143" s="45"/>
      <c r="D143" s="63"/>
      <c r="E143" s="16"/>
      <c r="F143" s="15"/>
    </row>
    <row r="144" spans="1:26" ht="31.5">
      <c r="A144" s="60">
        <v>50801</v>
      </c>
      <c r="B144" s="66" t="s">
        <v>96</v>
      </c>
      <c r="C144" s="45">
        <v>1</v>
      </c>
      <c r="D144" s="63" t="s">
        <v>67</v>
      </c>
      <c r="E144" s="16">
        <v>400</v>
      </c>
      <c r="F144" s="15">
        <f t="shared" si="2"/>
        <v>400</v>
      </c>
      <c r="G144" s="16">
        <v>350</v>
      </c>
      <c r="H144" s="16">
        <f>G144*C144</f>
        <v>350</v>
      </c>
      <c r="I144" s="16">
        <v>250</v>
      </c>
      <c r="J144" s="16">
        <f>I144*C144</f>
        <v>250</v>
      </c>
      <c r="K144" s="16">
        <v>608</v>
      </c>
      <c r="L144" s="16">
        <f>K144*C144</f>
        <v>608</v>
      </c>
      <c r="M144" s="16">
        <v>560</v>
      </c>
      <c r="N144" s="16">
        <f>M144*C144</f>
        <v>560</v>
      </c>
      <c r="O144" s="16">
        <v>550</v>
      </c>
      <c r="P144" s="16">
        <f>O144*C144</f>
        <v>550</v>
      </c>
      <c r="Q144" s="16">
        <v>500</v>
      </c>
      <c r="R144" s="16">
        <f>Q144*C144</f>
        <v>500</v>
      </c>
      <c r="S144" s="16">
        <v>504</v>
      </c>
      <c r="T144" s="16">
        <f>S144*C144</f>
        <v>504</v>
      </c>
      <c r="U144" s="16">
        <v>350</v>
      </c>
      <c r="V144" s="16">
        <f>C144*U144</f>
        <v>350</v>
      </c>
      <c r="W144" s="16">
        <v>600</v>
      </c>
      <c r="X144" s="16">
        <f>C144*W144</f>
        <v>600</v>
      </c>
      <c r="Y144" s="16">
        <v>400</v>
      </c>
      <c r="Z144" s="16">
        <f>Y144*C144</f>
        <v>400</v>
      </c>
    </row>
    <row r="145" spans="1:6" ht="15.75">
      <c r="A145" s="60"/>
      <c r="B145" s="66"/>
      <c r="C145" s="45"/>
      <c r="D145" s="63"/>
      <c r="E145" s="16"/>
      <c r="F145" s="15"/>
    </row>
    <row r="146" spans="1:26" ht="15.75">
      <c r="A146" s="60">
        <v>90030</v>
      </c>
      <c r="B146" s="66" t="s">
        <v>97</v>
      </c>
      <c r="C146" s="45">
        <v>1</v>
      </c>
      <c r="D146" s="58" t="s">
        <v>26</v>
      </c>
      <c r="E146" s="16">
        <v>100</v>
      </c>
      <c r="F146" s="15">
        <f t="shared" si="2"/>
        <v>100</v>
      </c>
      <c r="G146" s="16">
        <v>1000</v>
      </c>
      <c r="H146" s="16">
        <f>G146*C146</f>
        <v>1000</v>
      </c>
      <c r="I146" s="16">
        <v>100</v>
      </c>
      <c r="J146" s="16">
        <f>I146*C146</f>
        <v>100</v>
      </c>
      <c r="K146" s="16">
        <v>500</v>
      </c>
      <c r="L146" s="16">
        <f>K146*C146</f>
        <v>500</v>
      </c>
      <c r="M146" s="16">
        <v>500</v>
      </c>
      <c r="N146" s="16">
        <f>M146*C146</f>
        <v>500</v>
      </c>
      <c r="O146" s="16">
        <v>250</v>
      </c>
      <c r="P146" s="16">
        <f>O146*C146</f>
        <v>250</v>
      </c>
      <c r="Q146" s="16">
        <v>1300</v>
      </c>
      <c r="R146" s="16">
        <f>Q146*C146</f>
        <v>1300</v>
      </c>
      <c r="S146" s="16">
        <v>1020</v>
      </c>
      <c r="T146" s="16">
        <f>S146*C146</f>
        <v>1020</v>
      </c>
      <c r="U146" s="16">
        <v>600</v>
      </c>
      <c r="V146" s="16">
        <f>C146*U146</f>
        <v>600</v>
      </c>
      <c r="W146" s="16">
        <v>4000</v>
      </c>
      <c r="X146" s="16">
        <f>C146*W146</f>
        <v>4000</v>
      </c>
      <c r="Y146" s="16">
        <v>1800</v>
      </c>
      <c r="Z146" s="16">
        <f>Y146*C146</f>
        <v>1800</v>
      </c>
    </row>
    <row r="147" spans="1:6" ht="15.75">
      <c r="A147" s="60"/>
      <c r="B147" s="66"/>
      <c r="C147" s="45"/>
      <c r="D147" s="58"/>
      <c r="E147" s="16"/>
      <c r="F147" s="15"/>
    </row>
    <row r="148" spans="1:26" ht="15.75">
      <c r="A148" s="60">
        <v>90031</v>
      </c>
      <c r="B148" s="66" t="s">
        <v>98</v>
      </c>
      <c r="C148" s="45">
        <v>60</v>
      </c>
      <c r="D148" s="63" t="s">
        <v>40</v>
      </c>
      <c r="E148" s="16">
        <v>10</v>
      </c>
      <c r="F148" s="15">
        <f t="shared" si="2"/>
        <v>600</v>
      </c>
      <c r="G148" s="16">
        <v>24.4</v>
      </c>
      <c r="H148" s="16">
        <f>G148*C148</f>
        <v>1464</v>
      </c>
      <c r="I148" s="16">
        <v>10</v>
      </c>
      <c r="J148" s="16">
        <f>I148*C148</f>
        <v>600</v>
      </c>
      <c r="K148" s="16">
        <v>24.4</v>
      </c>
      <c r="L148" s="16">
        <f>K148*C148</f>
        <v>1464</v>
      </c>
      <c r="M148" s="16">
        <v>24.5</v>
      </c>
      <c r="N148" s="16">
        <f>M148*C148</f>
        <v>1470</v>
      </c>
      <c r="O148" s="16">
        <v>25</v>
      </c>
      <c r="P148" s="16">
        <f>O148*C148</f>
        <v>1500</v>
      </c>
      <c r="Q148" s="16">
        <v>30</v>
      </c>
      <c r="R148" s="16">
        <f>Q148*C148</f>
        <v>1800</v>
      </c>
      <c r="S148" s="16">
        <v>24.4</v>
      </c>
      <c r="T148" s="16">
        <f>S148*C148</f>
        <v>1464</v>
      </c>
      <c r="U148" s="16">
        <v>25</v>
      </c>
      <c r="V148" s="16">
        <f>C148*U148</f>
        <v>1500</v>
      </c>
      <c r="W148" s="16">
        <v>25</v>
      </c>
      <c r="X148" s="16">
        <f>C148*W148</f>
        <v>1500</v>
      </c>
      <c r="Y148" s="16">
        <v>32</v>
      </c>
      <c r="Z148" s="16">
        <f>Y148*C148</f>
        <v>1920</v>
      </c>
    </row>
    <row r="149" spans="1:6" ht="15.75">
      <c r="A149" s="60"/>
      <c r="B149" s="66"/>
      <c r="C149" s="45"/>
      <c r="D149" s="63"/>
      <c r="E149" s="16"/>
      <c r="F149" s="15"/>
    </row>
    <row r="150" spans="1:26" ht="31.5">
      <c r="A150" s="60">
        <v>90032</v>
      </c>
      <c r="B150" s="66" t="s">
        <v>99</v>
      </c>
      <c r="C150" s="45">
        <v>27</v>
      </c>
      <c r="D150" s="63" t="s">
        <v>40</v>
      </c>
      <c r="E150" s="16">
        <v>28</v>
      </c>
      <c r="F150" s="15">
        <f t="shared" si="2"/>
        <v>756</v>
      </c>
      <c r="G150" s="16">
        <v>15</v>
      </c>
      <c r="H150" s="16">
        <f>G150*C150</f>
        <v>405</v>
      </c>
      <c r="I150" s="16">
        <v>45</v>
      </c>
      <c r="J150" s="16">
        <f>I150*C150</f>
        <v>1215</v>
      </c>
      <c r="K150" s="16">
        <v>29</v>
      </c>
      <c r="L150" s="16">
        <f>K150*C150</f>
        <v>783</v>
      </c>
      <c r="M150" s="16">
        <v>30.75</v>
      </c>
      <c r="N150" s="16">
        <f>M150*C150</f>
        <v>830.25</v>
      </c>
      <c r="O150" s="16">
        <v>30</v>
      </c>
      <c r="P150" s="16">
        <f>O150*C150</f>
        <v>810</v>
      </c>
      <c r="Q150" s="16">
        <v>40</v>
      </c>
      <c r="R150" s="16">
        <f>Q150*C150</f>
        <v>1080</v>
      </c>
      <c r="S150" s="16">
        <v>40.28</v>
      </c>
      <c r="T150" s="16">
        <f>S150*C150</f>
        <v>1087.56</v>
      </c>
      <c r="U150" s="16">
        <v>22</v>
      </c>
      <c r="V150" s="16">
        <f>C150*U150</f>
        <v>594</v>
      </c>
      <c r="W150" s="16">
        <v>34</v>
      </c>
      <c r="X150" s="16">
        <f>C150*W150</f>
        <v>918</v>
      </c>
      <c r="Y150" s="16">
        <v>35</v>
      </c>
      <c r="Z150" s="16">
        <f>Y150*C150</f>
        <v>945</v>
      </c>
    </row>
    <row r="151" spans="1:25" ht="15.75">
      <c r="A151" s="60"/>
      <c r="B151" s="66"/>
      <c r="C151" s="45"/>
      <c r="D151" s="63"/>
      <c r="E151" s="61"/>
      <c r="F151" s="68" t="s">
        <v>60</v>
      </c>
      <c r="G151" s="68" t="s">
        <v>60</v>
      </c>
      <c r="I151" s="68" t="s">
        <v>60</v>
      </c>
      <c r="K151" s="68" t="s">
        <v>60</v>
      </c>
      <c r="M151" s="68" t="s">
        <v>60</v>
      </c>
      <c r="O151" s="68" t="s">
        <v>60</v>
      </c>
      <c r="Q151" s="68" t="s">
        <v>60</v>
      </c>
      <c r="S151" s="68" t="s">
        <v>60</v>
      </c>
      <c r="U151" s="68" t="s">
        <v>60</v>
      </c>
      <c r="W151" s="68" t="s">
        <v>60</v>
      </c>
      <c r="Y151" s="68" t="s">
        <v>60</v>
      </c>
    </row>
    <row r="152" spans="1:26" ht="15.75">
      <c r="A152" s="60"/>
      <c r="B152" s="66"/>
      <c r="C152" s="45"/>
      <c r="D152" s="63"/>
      <c r="E152" s="61"/>
      <c r="F152" s="69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5" ht="15.75">
      <c r="A153" s="60"/>
      <c r="B153" s="57" t="s">
        <v>61</v>
      </c>
      <c r="C153" s="45"/>
      <c r="D153" s="63"/>
      <c r="E153" s="61"/>
      <c r="F153" s="70">
        <f>SUM(F116:F150)</f>
        <v>16036.8</v>
      </c>
      <c r="G153" s="23">
        <f>SUM(H116:H150)</f>
        <v>17674</v>
      </c>
      <c r="I153" s="23">
        <f>SUM(J116:J150)</f>
        <v>27234.8</v>
      </c>
      <c r="K153" s="23">
        <f>SUM(L116:L150)</f>
        <v>21842.2</v>
      </c>
      <c r="M153" s="23">
        <f>SUM(N116:N150)</f>
        <v>22762.25</v>
      </c>
      <c r="O153" s="23">
        <f>SUM(P116:P150)</f>
        <v>20256.3</v>
      </c>
      <c r="Q153" s="23">
        <f>SUM(R116:R150)</f>
        <v>25799</v>
      </c>
      <c r="S153" s="23">
        <f>SUM(T116:T150)</f>
        <v>25413.56</v>
      </c>
      <c r="U153" s="23">
        <f>SUM(V116:V150)</f>
        <v>22600</v>
      </c>
      <c r="W153" s="23">
        <f>SUM(X116:X150)</f>
        <v>24240.98</v>
      </c>
      <c r="Y153" s="23">
        <f>SUM(Z116:Z150)</f>
        <v>25440</v>
      </c>
    </row>
    <row r="154" spans="1:26" ht="15.75">
      <c r="A154" s="60"/>
      <c r="B154" s="66"/>
      <c r="C154" s="45"/>
      <c r="D154" s="63"/>
      <c r="E154" s="61"/>
      <c r="F154" s="6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6" ht="15.75">
      <c r="A155" s="60"/>
      <c r="B155" s="66"/>
      <c r="C155" s="45"/>
      <c r="D155" s="63"/>
      <c r="E155" s="61"/>
      <c r="F155" s="69"/>
    </row>
    <row r="156" spans="1:26" ht="15.75">
      <c r="A156" s="62" t="s">
        <v>100</v>
      </c>
      <c r="B156" s="54"/>
      <c r="C156" s="63"/>
      <c r="D156" s="63"/>
      <c r="E156" s="54"/>
      <c r="F156" s="54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6" ht="15.75">
      <c r="A157" s="62" t="s">
        <v>24</v>
      </c>
      <c r="B157" s="54"/>
      <c r="C157" s="63"/>
      <c r="D157" s="63"/>
      <c r="E157" s="54"/>
      <c r="F157" s="54"/>
    </row>
    <row r="158" spans="1:26" ht="15.75">
      <c r="A158" s="65" t="s">
        <v>63</v>
      </c>
      <c r="B158" s="54"/>
      <c r="C158" s="63"/>
      <c r="D158" s="63"/>
      <c r="E158" s="54"/>
      <c r="F158" s="54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6" ht="15.75">
      <c r="A159" s="62"/>
      <c r="B159" s="54"/>
      <c r="C159" s="63"/>
      <c r="D159" s="63"/>
      <c r="E159" s="54"/>
      <c r="F159" s="54"/>
    </row>
    <row r="160" spans="1:26" ht="15.75">
      <c r="A160" s="60">
        <v>50722</v>
      </c>
      <c r="B160" s="66" t="s">
        <v>101</v>
      </c>
      <c r="C160" s="45">
        <v>1</v>
      </c>
      <c r="D160" s="63" t="s">
        <v>67</v>
      </c>
      <c r="E160" s="16">
        <v>3510</v>
      </c>
      <c r="F160" s="15">
        <f>ROUND(C160*E160,2)</f>
        <v>3510</v>
      </c>
      <c r="G160" s="16">
        <v>6000</v>
      </c>
      <c r="H160" s="16">
        <f>G160*C160</f>
        <v>6000</v>
      </c>
      <c r="I160" s="16">
        <v>5000</v>
      </c>
      <c r="J160" s="16">
        <f>I160*C160</f>
        <v>5000</v>
      </c>
      <c r="K160" s="16">
        <v>4606</v>
      </c>
      <c r="L160" s="16">
        <f>K160*C160</f>
        <v>4606</v>
      </c>
      <c r="M160" s="16">
        <v>6300</v>
      </c>
      <c r="N160" s="16">
        <f>M160*C160</f>
        <v>6300</v>
      </c>
      <c r="O160" s="16">
        <v>8500</v>
      </c>
      <c r="P160" s="16">
        <f>O160*C160</f>
        <v>8500</v>
      </c>
      <c r="Q160" s="16">
        <v>6100</v>
      </c>
      <c r="R160" s="16">
        <f>Q160*C160</f>
        <v>6100</v>
      </c>
      <c r="S160" s="16">
        <v>5290</v>
      </c>
      <c r="T160" s="16">
        <f>S160*C160</f>
        <v>5290</v>
      </c>
      <c r="U160" s="16">
        <v>5200</v>
      </c>
      <c r="V160" s="16">
        <f>C160*U160</f>
        <v>5200</v>
      </c>
      <c r="W160" s="16">
        <v>6000</v>
      </c>
      <c r="X160" s="16">
        <f>C160*W160</f>
        <v>6000</v>
      </c>
      <c r="Y160" s="16">
        <v>9600</v>
      </c>
      <c r="Z160" s="16">
        <f>Y160*C160</f>
        <v>9600</v>
      </c>
    </row>
    <row r="161" spans="1:25" ht="15.75">
      <c r="A161" s="19"/>
      <c r="B161" s="19"/>
      <c r="C161" s="43"/>
      <c r="D161" s="43"/>
      <c r="E161" s="23"/>
      <c r="F161" s="51" t="s">
        <v>60</v>
      </c>
      <c r="G161" s="68" t="s">
        <v>60</v>
      </c>
      <c r="I161" s="68" t="s">
        <v>60</v>
      </c>
      <c r="K161" s="68" t="s">
        <v>60</v>
      </c>
      <c r="M161" s="68" t="s">
        <v>60</v>
      </c>
      <c r="O161" s="68" t="s">
        <v>60</v>
      </c>
      <c r="Q161" s="68" t="s">
        <v>60</v>
      </c>
      <c r="S161" s="68" t="s">
        <v>60</v>
      </c>
      <c r="U161" s="68" t="s">
        <v>60</v>
      </c>
      <c r="W161" s="68" t="s">
        <v>60</v>
      </c>
      <c r="Y161" s="68" t="s">
        <v>60</v>
      </c>
    </row>
    <row r="162" spans="1:26" ht="15.75">
      <c r="A162" s="19"/>
      <c r="B162" s="19"/>
      <c r="C162" s="43"/>
      <c r="D162" s="43"/>
      <c r="E162" s="23"/>
      <c r="F162" s="19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5" ht="15.75">
      <c r="A163" s="19" t="s">
        <v>102</v>
      </c>
      <c r="B163" s="19"/>
      <c r="C163" s="19"/>
      <c r="D163" s="19"/>
      <c r="E163" s="23"/>
      <c r="F163" s="20">
        <f>F71+F109+F153+F160</f>
        <v>253927.69999999998</v>
      </c>
      <c r="G163" s="23">
        <f>G71+G109+G153+H160</f>
        <v>256780.25</v>
      </c>
      <c r="I163" s="23">
        <f>I71+I109+I153+J160</f>
        <v>264274.05</v>
      </c>
      <c r="K163" s="23">
        <f>K71+K109+K153+L160</f>
        <v>269806.53</v>
      </c>
      <c r="M163" s="23">
        <f>M71+M109+M153+N160</f>
        <v>277423.45</v>
      </c>
      <c r="O163" s="23">
        <f>O71+O109+O153+P160</f>
        <v>278878.05</v>
      </c>
      <c r="Q163" s="23">
        <f>Q71+Q109+Q153+R160</f>
        <v>293039</v>
      </c>
      <c r="S163" s="23">
        <f>S71+S109+S153+T160</f>
        <v>298680.74000000005</v>
      </c>
      <c r="U163" s="23">
        <f>U71+U109+U153+V160</f>
        <v>309694.9</v>
      </c>
      <c r="W163" s="23">
        <f>W71+W109+W153+X160</f>
        <v>317308.02999999997</v>
      </c>
      <c r="Y163" s="23">
        <f>Y71+Y109+Y153+Z160</f>
        <v>329844.5</v>
      </c>
    </row>
    <row r="164" spans="1:26" ht="15.75">
      <c r="A164" s="29"/>
      <c r="B164" s="30"/>
      <c r="C164" s="31"/>
      <c r="D164" s="24"/>
      <c r="E164" s="14"/>
      <c r="F164" s="1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5" ht="15.75">
      <c r="A165" s="34"/>
      <c r="B165" s="33"/>
      <c r="C165" s="35"/>
      <c r="D165" s="36"/>
      <c r="E165" s="37"/>
      <c r="F165" s="47"/>
      <c r="G165" s="47"/>
      <c r="I165" s="47"/>
      <c r="K165" s="47"/>
      <c r="M165" s="47"/>
      <c r="O165" s="47"/>
      <c r="Q165" s="47"/>
      <c r="S165" s="47"/>
      <c r="U165" s="47"/>
      <c r="W165" s="47"/>
      <c r="Y165" s="47"/>
    </row>
    <row r="166" spans="1:6" ht="15.75">
      <c r="A166" s="34"/>
      <c r="B166" s="33"/>
      <c r="C166" s="35"/>
      <c r="D166" s="36"/>
      <c r="E166" s="37"/>
      <c r="F166" s="48"/>
    </row>
    <row r="167" spans="1:25" ht="15.75">
      <c r="A167" s="34"/>
      <c r="B167" s="33"/>
      <c r="C167" s="35"/>
      <c r="D167" s="36"/>
      <c r="E167" s="37"/>
      <c r="F167" s="49"/>
      <c r="G167" s="23"/>
      <c r="I167" s="23"/>
      <c r="K167" s="23"/>
      <c r="M167" s="23"/>
      <c r="O167" s="23"/>
      <c r="Q167" s="23"/>
      <c r="S167" s="23"/>
      <c r="U167" s="23"/>
      <c r="W167" s="23"/>
      <c r="Y167" s="23"/>
    </row>
    <row r="168" spans="1:6" ht="15.75">
      <c r="A168" s="34"/>
      <c r="B168" s="33"/>
      <c r="C168" s="35"/>
      <c r="D168" s="36"/>
      <c r="E168" s="37"/>
      <c r="F168" s="48"/>
    </row>
    <row r="169" spans="1:6" ht="15.75">
      <c r="A169" s="34"/>
      <c r="B169" s="33"/>
      <c r="C169" s="35"/>
      <c r="D169" s="36"/>
      <c r="E169" s="37"/>
      <c r="F169" s="48"/>
    </row>
    <row r="170" spans="1:6" ht="15.75">
      <c r="A170" s="28"/>
      <c r="B170" s="25"/>
      <c r="C170" s="17"/>
      <c r="D170" s="18"/>
      <c r="E170" s="25"/>
      <c r="F170" s="25"/>
    </row>
    <row r="171" spans="1:6" ht="15.75">
      <c r="A171" s="38"/>
      <c r="B171" s="25"/>
      <c r="C171" s="17"/>
      <c r="D171" s="18"/>
      <c r="E171" s="25"/>
      <c r="F171" s="25"/>
    </row>
    <row r="172" spans="1:6" ht="15.75">
      <c r="A172" s="18"/>
      <c r="B172" s="25"/>
      <c r="C172" s="17"/>
      <c r="D172" s="18"/>
      <c r="E172" s="25"/>
      <c r="F172" s="25"/>
    </row>
    <row r="173" spans="1:26" ht="15.75">
      <c r="A173" s="39"/>
      <c r="B173" s="40"/>
      <c r="C173" s="41"/>
      <c r="D173" s="32"/>
      <c r="E173" s="1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6" ht="15.75">
      <c r="A174" s="39"/>
      <c r="B174" s="40"/>
      <c r="C174" s="41"/>
      <c r="D174" s="32"/>
      <c r="E174" s="14"/>
      <c r="F174" s="15"/>
    </row>
    <row r="175" spans="1:26" ht="15.75">
      <c r="A175" s="39"/>
      <c r="B175" s="40"/>
      <c r="C175" s="41"/>
      <c r="D175" s="32"/>
      <c r="E175" s="14"/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6" ht="15.75">
      <c r="A176" s="39"/>
      <c r="B176" s="40"/>
      <c r="C176" s="41"/>
      <c r="D176" s="32"/>
      <c r="E176" s="14"/>
      <c r="F176" s="15"/>
    </row>
    <row r="177" spans="1:26" ht="15.75">
      <c r="A177" s="39"/>
      <c r="B177" s="40"/>
      <c r="C177" s="41"/>
      <c r="D177" s="24"/>
      <c r="E177" s="14"/>
      <c r="F177" s="1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6" ht="15.75">
      <c r="A178" s="39"/>
      <c r="B178" s="40"/>
      <c r="C178" s="41"/>
      <c r="D178" s="24"/>
      <c r="E178" s="14"/>
      <c r="F178" s="15"/>
    </row>
    <row r="179" spans="1:26" ht="15.75">
      <c r="A179" s="39"/>
      <c r="B179" s="40"/>
      <c r="C179" s="41"/>
      <c r="D179" s="42"/>
      <c r="E179" s="14"/>
      <c r="F179" s="1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6" ht="15.75">
      <c r="A180" s="39"/>
      <c r="B180" s="40"/>
      <c r="C180" s="41"/>
      <c r="D180" s="42"/>
      <c r="E180" s="14"/>
      <c r="F180" s="15"/>
    </row>
    <row r="181" spans="1:26" ht="15.75">
      <c r="A181" s="39"/>
      <c r="B181" s="40"/>
      <c r="C181" s="41"/>
      <c r="D181" s="42"/>
      <c r="E181" s="1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6" ht="15.75">
      <c r="A182" s="39"/>
      <c r="B182" s="40"/>
      <c r="C182" s="41"/>
      <c r="D182" s="42"/>
      <c r="E182" s="14"/>
      <c r="F182" s="15"/>
    </row>
    <row r="183" spans="1:26" ht="15.75">
      <c r="A183" s="39"/>
      <c r="B183" s="40"/>
      <c r="C183" s="41"/>
      <c r="D183" s="42"/>
      <c r="E183" s="14"/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6" ht="15.75">
      <c r="A184" s="39"/>
      <c r="B184" s="40"/>
      <c r="C184" s="41"/>
      <c r="D184" s="42"/>
      <c r="E184" s="14"/>
      <c r="F184" s="15"/>
    </row>
    <row r="185" spans="1:26" ht="15.75">
      <c r="A185" s="39"/>
      <c r="B185" s="40"/>
      <c r="C185" s="41"/>
      <c r="D185" s="42"/>
      <c r="E185" s="14"/>
      <c r="F185" s="1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6" ht="15.75">
      <c r="A186" s="39"/>
      <c r="B186" s="40"/>
      <c r="C186" s="41"/>
      <c r="D186" s="42"/>
      <c r="E186" s="14"/>
      <c r="F186" s="15"/>
    </row>
    <row r="187" spans="1:26" ht="15.75">
      <c r="A187" s="39"/>
      <c r="B187" s="40"/>
      <c r="C187" s="41"/>
      <c r="D187" s="42"/>
      <c r="E187" s="14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6" ht="15.75">
      <c r="A188" s="39"/>
      <c r="B188" s="40"/>
      <c r="C188" s="41"/>
      <c r="D188" s="42"/>
      <c r="E188" s="14"/>
      <c r="F188" s="15"/>
    </row>
    <row r="189" spans="1:26" ht="15.75">
      <c r="A189" s="39"/>
      <c r="B189" s="40"/>
      <c r="C189" s="41"/>
      <c r="D189" s="24"/>
      <c r="E189" s="14"/>
      <c r="F189" s="1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6" ht="15.75">
      <c r="A190" s="39"/>
      <c r="B190" s="40"/>
      <c r="C190" s="41"/>
      <c r="D190" s="24"/>
      <c r="E190" s="14"/>
      <c r="F190" s="15"/>
    </row>
    <row r="191" spans="1:26" ht="15.75">
      <c r="A191" s="39"/>
      <c r="B191" s="40"/>
      <c r="C191" s="41"/>
      <c r="D191" s="24"/>
      <c r="E191" s="14"/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6" ht="15.75">
      <c r="A192" s="39"/>
      <c r="B192" s="40"/>
      <c r="C192" s="41"/>
      <c r="D192" s="24"/>
      <c r="E192" s="14"/>
      <c r="F192" s="15"/>
    </row>
    <row r="193" spans="1:26" ht="15.75">
      <c r="A193" s="39"/>
      <c r="B193" s="40"/>
      <c r="C193" s="41"/>
      <c r="D193" s="42"/>
      <c r="E193" s="14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6" ht="15.75">
      <c r="A194" s="39"/>
      <c r="B194" s="40"/>
      <c r="C194" s="41"/>
      <c r="D194" s="42"/>
      <c r="E194" s="14"/>
      <c r="F194" s="15"/>
    </row>
    <row r="195" spans="1:26" ht="15.75">
      <c r="A195" s="39"/>
      <c r="B195" s="40"/>
      <c r="C195" s="41"/>
      <c r="D195" s="42"/>
      <c r="E195" s="14"/>
      <c r="F195" s="1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6" ht="15.75">
      <c r="A196" s="39"/>
      <c r="B196" s="40"/>
      <c r="C196" s="41"/>
      <c r="D196" s="42"/>
      <c r="E196" s="14"/>
      <c r="F196" s="15"/>
    </row>
    <row r="197" spans="1:26" ht="15.75">
      <c r="A197" s="43"/>
      <c r="B197" s="44"/>
      <c r="C197" s="45"/>
      <c r="D197" s="46"/>
      <c r="E197" s="14"/>
      <c r="F197" s="1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6" ht="15.75">
      <c r="A198" s="43"/>
      <c r="B198" s="44"/>
      <c r="C198" s="45"/>
      <c r="D198" s="46"/>
      <c r="E198" s="14"/>
      <c r="F198" s="15"/>
    </row>
    <row r="199" spans="1:26" ht="15.75">
      <c r="A199" s="39"/>
      <c r="B199" s="40"/>
      <c r="C199" s="41"/>
      <c r="D199" s="24"/>
      <c r="E199" s="14"/>
      <c r="F199" s="1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6" ht="15.75">
      <c r="A200" s="39"/>
      <c r="B200" s="40"/>
      <c r="C200" s="41"/>
      <c r="D200" s="24"/>
      <c r="E200" s="14"/>
      <c r="F200" s="15"/>
    </row>
    <row r="201" spans="1:26" ht="15.75">
      <c r="A201" s="39"/>
      <c r="B201" s="40"/>
      <c r="C201" s="41"/>
      <c r="D201" s="24"/>
      <c r="E201" s="14"/>
      <c r="F201" s="1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6" ht="15.75">
      <c r="A202" s="39"/>
      <c r="B202" s="40"/>
      <c r="C202" s="41"/>
      <c r="D202" s="24"/>
      <c r="E202" s="14"/>
      <c r="F202" s="15"/>
    </row>
    <row r="203" spans="1:26" ht="15.75">
      <c r="A203" s="39"/>
      <c r="B203" s="40"/>
      <c r="C203" s="41"/>
      <c r="D203" s="24"/>
      <c r="E203" s="14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6" ht="15.75">
      <c r="A204" s="39"/>
      <c r="B204" s="40"/>
      <c r="C204" s="41"/>
      <c r="D204" s="24"/>
      <c r="E204" s="14"/>
      <c r="F204" s="15"/>
    </row>
    <row r="205" spans="1:26" ht="15.75">
      <c r="A205" s="39"/>
      <c r="B205" s="40"/>
      <c r="C205" s="41"/>
      <c r="D205" s="24"/>
      <c r="E205" s="14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6" ht="15.75">
      <c r="A206" s="39"/>
      <c r="B206" s="40"/>
      <c r="C206" s="41"/>
      <c r="D206" s="24"/>
      <c r="E206" s="14"/>
      <c r="F206" s="15"/>
    </row>
    <row r="207" spans="1:26" ht="15.75">
      <c r="A207" s="39"/>
      <c r="B207" s="40"/>
      <c r="C207" s="41"/>
      <c r="D207" s="42"/>
      <c r="E207" s="14"/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6" ht="15.75">
      <c r="A208" s="39"/>
      <c r="B208" s="40"/>
      <c r="C208" s="41"/>
      <c r="D208" s="42"/>
      <c r="E208" s="14"/>
      <c r="F208" s="15"/>
    </row>
    <row r="209" spans="1:26" ht="15.75">
      <c r="A209" s="43"/>
      <c r="B209" s="44"/>
      <c r="C209" s="45"/>
      <c r="D209" s="24"/>
      <c r="E209" s="14"/>
      <c r="F209" s="1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6" ht="15.75">
      <c r="A210" s="43"/>
      <c r="B210" s="44"/>
      <c r="C210" s="45"/>
      <c r="D210" s="24"/>
      <c r="E210" s="14"/>
      <c r="F210" s="15"/>
    </row>
    <row r="211" spans="1:26" ht="15.75">
      <c r="A211" s="43"/>
      <c r="B211" s="44"/>
      <c r="C211" s="45"/>
      <c r="D211" s="24"/>
      <c r="E211" s="14"/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6" ht="15.75">
      <c r="A212" s="43"/>
      <c r="B212" s="44"/>
      <c r="C212" s="45"/>
      <c r="D212" s="24"/>
      <c r="E212" s="14"/>
      <c r="F212" s="15"/>
    </row>
    <row r="213" spans="1:26" ht="15.75">
      <c r="A213" s="39"/>
      <c r="B213" s="40"/>
      <c r="C213" s="41"/>
      <c r="D213" s="42"/>
      <c r="E213" s="14"/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6" ht="15.75">
      <c r="A214" s="39"/>
      <c r="B214" s="40"/>
      <c r="C214" s="41"/>
      <c r="D214" s="42"/>
      <c r="E214" s="14"/>
      <c r="F214" s="15"/>
    </row>
    <row r="215" spans="1:26" ht="15.75">
      <c r="A215" s="39"/>
      <c r="B215" s="40"/>
      <c r="C215" s="41"/>
      <c r="D215" s="24"/>
      <c r="E215" s="14"/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6" ht="15.75">
      <c r="A216" s="39"/>
      <c r="B216" s="40"/>
      <c r="C216" s="41"/>
      <c r="D216" s="24"/>
      <c r="E216" s="14"/>
      <c r="F216" s="15"/>
    </row>
    <row r="217" spans="1:6" ht="15.75">
      <c r="A217" s="39"/>
      <c r="B217" s="40"/>
      <c r="C217" s="41"/>
      <c r="D217" s="24"/>
      <c r="E217" s="14"/>
      <c r="F217" s="15"/>
    </row>
    <row r="218" spans="1:26" ht="15.75">
      <c r="A218" s="39"/>
      <c r="B218" s="40"/>
      <c r="C218" s="41"/>
      <c r="D218" s="24"/>
      <c r="E218" s="14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6" ht="15.75">
      <c r="A219" s="39"/>
      <c r="B219" s="40"/>
      <c r="C219" s="41"/>
      <c r="D219" s="24"/>
      <c r="E219" s="14"/>
      <c r="F219" s="15"/>
    </row>
    <row r="220" spans="1:26" ht="15.75">
      <c r="A220" s="43"/>
      <c r="B220" s="44"/>
      <c r="C220" s="45"/>
      <c r="D220" s="24"/>
      <c r="E220" s="14"/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6" ht="15.75">
      <c r="A221" s="43"/>
      <c r="B221" s="44"/>
      <c r="C221" s="45"/>
      <c r="D221" s="24"/>
      <c r="E221" s="14"/>
      <c r="F221" s="15"/>
    </row>
    <row r="222" spans="1:26" ht="15.75">
      <c r="A222" s="39"/>
      <c r="B222" s="40"/>
      <c r="C222" s="41"/>
      <c r="D222" s="24"/>
      <c r="E222" s="14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6" ht="15.75">
      <c r="A223" s="39"/>
      <c r="B223" s="40"/>
      <c r="C223" s="41"/>
      <c r="D223" s="24"/>
      <c r="E223" s="14"/>
      <c r="F223" s="15"/>
    </row>
    <row r="224" spans="1:26" ht="15.75">
      <c r="A224" s="39"/>
      <c r="B224" s="40"/>
      <c r="C224" s="41"/>
      <c r="D224" s="24"/>
      <c r="E224" s="14"/>
      <c r="F224" s="1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6" ht="15.75">
      <c r="A225" s="39"/>
      <c r="B225" s="40"/>
      <c r="C225" s="41"/>
      <c r="D225" s="24"/>
      <c r="E225" s="14"/>
      <c r="F225" s="15"/>
    </row>
    <row r="226" spans="1:26" ht="15.75">
      <c r="A226" s="43"/>
      <c r="B226" s="44"/>
      <c r="C226" s="45"/>
      <c r="D226" s="46"/>
      <c r="E226" s="14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6" ht="15.75">
      <c r="A227" s="43"/>
      <c r="B227" s="44"/>
      <c r="C227" s="45"/>
      <c r="D227" s="46"/>
      <c r="E227" s="14"/>
      <c r="F227" s="15"/>
    </row>
    <row r="228" spans="1:26" ht="15.75">
      <c r="A228" s="39"/>
      <c r="B228" s="40"/>
      <c r="C228" s="41"/>
      <c r="D228" s="24"/>
      <c r="E228" s="14"/>
      <c r="F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6" ht="15.75">
      <c r="A229" s="39"/>
      <c r="B229" s="40"/>
      <c r="C229" s="41"/>
      <c r="D229" s="24"/>
      <c r="E229" s="14"/>
      <c r="F229" s="15"/>
    </row>
    <row r="230" spans="1:26" ht="15.75">
      <c r="A230" s="39"/>
      <c r="B230" s="40"/>
      <c r="C230" s="41"/>
      <c r="D230" s="24"/>
      <c r="E230" s="14"/>
      <c r="F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5" ht="15.75">
      <c r="A231" s="19"/>
      <c r="B231" s="19"/>
      <c r="C231" s="50"/>
      <c r="D231" s="43"/>
      <c r="E231" s="23"/>
      <c r="F231" s="51"/>
      <c r="G231" s="47"/>
      <c r="I231" s="47"/>
      <c r="K231" s="47"/>
      <c r="M231" s="47"/>
      <c r="O231" s="47"/>
      <c r="Q231" s="47"/>
      <c r="S231" s="47"/>
      <c r="U231" s="47"/>
      <c r="W231" s="47"/>
      <c r="Y231" s="47"/>
    </row>
    <row r="232" spans="1:6" ht="15.75">
      <c r="A232" s="19"/>
      <c r="B232" s="19"/>
      <c r="C232" s="50"/>
      <c r="D232" s="43"/>
      <c r="E232" s="23"/>
      <c r="F232" s="19"/>
    </row>
    <row r="233" spans="1:25" ht="15.75">
      <c r="A233" s="19"/>
      <c r="B233" s="33"/>
      <c r="C233" s="50"/>
      <c r="D233" s="43"/>
      <c r="E233" s="23"/>
      <c r="F233" s="20"/>
      <c r="G233" s="23"/>
      <c r="I233" s="23"/>
      <c r="K233" s="23"/>
      <c r="M233" s="23"/>
      <c r="O233" s="23"/>
      <c r="Q233" s="23"/>
      <c r="S233" s="23"/>
      <c r="U233" s="23"/>
      <c r="W233" s="23"/>
      <c r="Y233" s="23"/>
    </row>
    <row r="234" spans="1:25" ht="15.75">
      <c r="A234" s="19"/>
      <c r="B234" s="19"/>
      <c r="C234" s="50"/>
      <c r="D234" s="19"/>
      <c r="E234" s="23"/>
      <c r="F234" s="51"/>
      <c r="G234" s="47"/>
      <c r="I234" s="47"/>
      <c r="K234" s="47"/>
      <c r="M234" s="47"/>
      <c r="O234" s="47"/>
      <c r="Q234" s="47"/>
      <c r="S234" s="47"/>
      <c r="U234" s="47"/>
      <c r="W234" s="47"/>
      <c r="Y234" s="47"/>
    </row>
    <row r="235" spans="1:6" ht="15.75">
      <c r="A235" s="19"/>
      <c r="B235" s="19"/>
      <c r="C235" s="19"/>
      <c r="D235" s="19"/>
      <c r="E235" s="23"/>
      <c r="F235" s="19"/>
    </row>
    <row r="236" spans="1:25" ht="15.75">
      <c r="A236" s="19"/>
      <c r="B236" s="19"/>
      <c r="C236" s="19"/>
      <c r="D236" s="19"/>
      <c r="E236" s="23"/>
      <c r="F236" s="20"/>
      <c r="G236" s="23"/>
      <c r="I236" s="23"/>
      <c r="K236" s="23"/>
      <c r="M236" s="23"/>
      <c r="O236" s="23"/>
      <c r="Q236" s="23"/>
      <c r="S236" s="23"/>
      <c r="U236" s="23"/>
      <c r="W236" s="23"/>
      <c r="Y236" s="23"/>
    </row>
  </sheetData>
  <sheetProtection/>
  <mergeCells count="4">
    <mergeCell ref="E9:F9"/>
    <mergeCell ref="E10:F10"/>
    <mergeCell ref="E11:F11"/>
    <mergeCell ref="E12:F12"/>
  </mergeCells>
  <printOptions horizontalCentered="1"/>
  <pageMargins left="0.3" right="0.3" top="0.75" bottom="0.5" header="0.35" footer="0"/>
  <pageSetup horizontalDpi="600" verticalDpi="600" orientation="landscape" paperSize="5" scale="57" r:id="rId1"/>
  <headerFooter alignWithMargins="0">
    <oddHeader>&amp;R&amp;16PAGE &amp;P OF &amp;N</oddHeader>
  </headerFooter>
  <rowBreaks count="1" manualBreakCount="1"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2013-02-01T21:21:40Z</cp:lastPrinted>
  <dcterms:created xsi:type="dcterms:W3CDTF">2000-03-01T21:43:43Z</dcterms:created>
  <dcterms:modified xsi:type="dcterms:W3CDTF">2013-02-01T22:51:41Z</dcterms:modified>
  <cp:category/>
  <cp:version/>
  <cp:contentType/>
  <cp:contentStatus/>
</cp:coreProperties>
</file>