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6035" windowHeight="9990" activeTab="0"/>
  </bookViews>
  <sheets>
    <sheet name="Final" sheetId="1" r:id="rId1"/>
    <sheet name="Langdon" sheetId="2" r:id="rId2"/>
    <sheet name="Brooks_Clymer" sheetId="3" r:id="rId3"/>
  </sheets>
  <definedNames>
    <definedName name="_xlnm.Print_Area" localSheetId="2">'Brooks_Clymer'!$A$1:$F$138</definedName>
    <definedName name="_xlnm.Print_Area" localSheetId="0">'Final'!$A$1:$F$138</definedName>
    <definedName name="_xlnm.Print_Area" localSheetId="1">'Langdon'!$A$1:$F$138</definedName>
    <definedName name="_xlnm.Print_Titles" localSheetId="2">'Brooks_Clymer'!$1:$7</definedName>
    <definedName name="_xlnm.Print_Titles" localSheetId="0">'Final'!$1:$7</definedName>
    <definedName name="_xlnm.Print_Titles" localSheetId="1">'Langdon'!$1:$7</definedName>
  </definedNames>
  <calcPr fullCalcOnLoad="1"/>
</workbook>
</file>

<file path=xl/sharedStrings.xml><?xml version="1.0" encoding="utf-8"?>
<sst xmlns="http://schemas.openxmlformats.org/spreadsheetml/2006/main" count="792" uniqueCount="159">
  <si>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</si>
  <si>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</si>
  <si>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</si>
  <si>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</si>
  <si>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</si>
  <si>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</si>
  <si>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</si>
  <si>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</si>
  <si>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>TRAFFIC CONTROL</t>
  </si>
  <si>
    <t>MOBILIZATION</t>
  </si>
  <si>
    <t>TON</t>
  </si>
  <si>
    <t>BREAKER RUN</t>
  </si>
  <si>
    <t>TOPSOIL</t>
  </si>
  <si>
    <t>SAWCUT BITUMINOUS PAVEMENT</t>
  </si>
  <si>
    <t>TERRACE SEEDING</t>
  </si>
  <si>
    <t xml:space="preserve">CRUSHED AGGREGATE BASE COURSE, GRADATION 2 OR 3 </t>
  </si>
  <si>
    <t>TACK COAT</t>
  </si>
  <si>
    <t>GAL</t>
  </si>
  <si>
    <t>ADJUST VALVE CASTING METHOD #1</t>
  </si>
  <si>
    <t>EACH</t>
  </si>
  <si>
    <t>REMOVE AND REPLACE 5" THICK CONCRETE SIDEWALK - RESURFACING</t>
  </si>
  <si>
    <t>LUMP SUM</t>
  </si>
  <si>
    <t>C.Y.</t>
  </si>
  <si>
    <t>S.Y.</t>
  </si>
  <si>
    <t>S.F.</t>
  </si>
  <si>
    <t>EROSION MATTING, CLASS I, URBAN TYPE A</t>
  </si>
  <si>
    <t>ROOT CUTTING - CURB AND GUTTER</t>
  </si>
  <si>
    <t>EXCAVATION CUT</t>
  </si>
  <si>
    <t>GRUBBING (UNDISTRIBUTED)</t>
  </si>
  <si>
    <t>TRAFFIC CONTROL FOR STORM SEWER INSTALLATION</t>
  </si>
  <si>
    <t>MOBILIZATION FOR STORM SEWER INSTALLATION</t>
  </si>
  <si>
    <t>SELECT BACKFILL FOR STORM SEWER</t>
  </si>
  <si>
    <t>12 INCH RCP STORM SEWER PIPE</t>
  </si>
  <si>
    <t>L.F.</t>
  </si>
  <si>
    <t>3'X3' STORM SAS</t>
  </si>
  <si>
    <t>TYPE H INLET</t>
  </si>
  <si>
    <t>UTILITY LINE OPENING</t>
  </si>
  <si>
    <t>TRAFFIC CONTROL FOR SANITARY SEWER INSTALLATION</t>
  </si>
  <si>
    <t>MOBILIZATION FOR SANITARY SEWER INSTALLATION</t>
  </si>
  <si>
    <t>SELECT BACKFILL SANITARY SEWER</t>
  </si>
  <si>
    <t>RECONNECT SANITARY SEWER LATERAL</t>
  </si>
  <si>
    <t>WASTEWATER CONTROL</t>
  </si>
  <si>
    <t>SANITARY SEWER TAP</t>
  </si>
  <si>
    <t>SEWER ELECTRONIC MARKERS</t>
  </si>
  <si>
    <t xml:space="preserve">TRAFFIC CONTROL FOR WATER MAIN INSTALLATION  </t>
  </si>
  <si>
    <t>MOBILIZATION FOR WATER MAIN INSTALLATION</t>
  </si>
  <si>
    <t xml:space="preserve">FURNISH AND INSTALL 6 INCH PIPE &amp; FITTINGS </t>
  </si>
  <si>
    <t xml:space="preserve">FURNISH AND INSTALL 8 INCH PIPE &amp; FITTINGS </t>
  </si>
  <si>
    <t xml:space="preserve">CUT-IN CONNECTION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</si>
  <si>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</si>
  <si>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</si>
  <si>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</si>
  <si>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</si>
  <si>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</si>
  <si>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</si>
  <si>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TERRACE RESTORATION FOR WATER MAIN </t>
  </si>
  <si>
    <t>FURNISH AND INSTALL 6 INCH VALVE</t>
  </si>
  <si>
    <t>FURNISH AND INSTALL 8 INCH VALVE</t>
  </si>
  <si>
    <t>EXTEND AND RECONNECT SERVICE LATERAL - 1 INCH</t>
  </si>
  <si>
    <t>FURNISH AND INSTALL CURB BOX</t>
  </si>
  <si>
    <t>ABANDON EXISTING CURB BOX</t>
  </si>
  <si>
    <t>FURNISH EXCAVATION AND DITCH FOR LIVE TAP</t>
  </si>
  <si>
    <t>CLEAR STONE</t>
  </si>
  <si>
    <t>EROSION CONTROL PLAN &amp; IMPLEMENTATION</t>
  </si>
  <si>
    <t>EROSION CONTROL INSPECTION</t>
  </si>
  <si>
    <t>CONSTRUCTION ENTRANCE</t>
  </si>
  <si>
    <t>STREET CONSTRUCTION ENTRANCE BERM</t>
  </si>
  <si>
    <t>STREET SWEEPING</t>
  </si>
  <si>
    <t>I.D.</t>
  </si>
  <si>
    <t>INLET PROTECTION TYPE D HYBRID - PROVIDE &amp; INSTALL</t>
  </si>
  <si>
    <t>INLET PROTECTION TYPE D HYBRID - MAINTAIN</t>
  </si>
  <si>
    <t>INLET PROTECTION TYPE D HYBRID - REMOVE</t>
  </si>
  <si>
    <t>REMOVE SEWER ACCESS STRUCTURE</t>
  </si>
  <si>
    <t>RECONSTRUCT BENCH &amp; FLOWLINES</t>
  </si>
  <si>
    <t>REMOVE AND REPLACE CURB AND GUTTER, HAND PLACED - RESURFACING</t>
  </si>
  <si>
    <t>DISCONNECT AND RECONNECT SERVICE LATERAL - 1 INCH</t>
  </si>
  <si>
    <t>SANITARY SEWER LATERAL (SDR 35, SDR 26)</t>
  </si>
  <si>
    <t>T.F.</t>
  </si>
  <si>
    <t>HMA PAVEMENT, TYPE  E-0.3</t>
  </si>
  <si>
    <t>UTILITY TRENCH PATCH TYPE IV</t>
  </si>
  <si>
    <t xml:space="preserve">FURNISH AND INSTALL 4 INCH PIPE &amp; FITTINGS </t>
  </si>
  <si>
    <t>FURNISH AND INSTALL CURB STOP</t>
  </si>
  <si>
    <t>FULL WIDTH GRINDING</t>
  </si>
  <si>
    <t>7 INCH CONCRETE SIDEWALK &amp; DRIVE</t>
  </si>
  <si>
    <t>REMOVE CONCRETE SIDEWALK &amp; DRIVE</t>
  </si>
  <si>
    <t xml:space="preserve">ABANDON WATER VALVE ACCESS STRUCTURE </t>
  </si>
  <si>
    <t>FURNISH AND INSTALL 4 INCH VALVE</t>
  </si>
  <si>
    <t>.</t>
  </si>
  <si>
    <t>PULVERIZE AND SHAPE</t>
  </si>
  <si>
    <t>SY</t>
  </si>
  <si>
    <t>STORM SEWER TAP</t>
  </si>
  <si>
    <t xml:space="preserve">ADJUST SEWER ACCESS STRUCTURE </t>
  </si>
  <si>
    <t xml:space="preserve">ADJUST SEWER ACCESS STRUCTURE CASTING </t>
  </si>
  <si>
    <t>UTILITY TRENCH PATCH TYPE III</t>
  </si>
  <si>
    <t>INTERNAL CHIMNEY SEAL</t>
  </si>
  <si>
    <t>UTILITY REPLACEMENT WITH RESURFACING ASSESSMENT DISTRICT - 2013</t>
  </si>
  <si>
    <t xml:space="preserve">STREET ACCOUNT NO. CS53-58260-810358-00-53W1496                                                                                     </t>
  </si>
  <si>
    <t>STREET ACCOUNT NO. CS53-58270-810358-00-53W1496</t>
  </si>
  <si>
    <t>STORM ACCOUNT NO. ESTM-58270-810381-00-53W1496</t>
  </si>
  <si>
    <t>SANITARY ACCOUNT NO. ES01-58275-810332-00-53W1496</t>
  </si>
  <si>
    <t>WATER ACCOUNT NO. EW01-58273-810455-00-53W1496</t>
  </si>
  <si>
    <t>Contract No.  7004</t>
  </si>
  <si>
    <t>C1 CONCRETE SIDEWALK</t>
  </si>
  <si>
    <t>SF</t>
  </si>
  <si>
    <t>HMA PAVEMENT, TYPE  E-1</t>
  </si>
  <si>
    <t>DECOMPOSED GRANITE</t>
  </si>
  <si>
    <t>C1 CONCRETE SIDEWALK 7 INCH</t>
  </si>
  <si>
    <t>GOPHER RACEWAY FOR ELECTRICAL CONDUIT OR CABLE-IN-DUCT</t>
  </si>
  <si>
    <t xml:space="preserve">ADJUST WATER VALVE BOX </t>
  </si>
  <si>
    <t xml:space="preserve">CUT OUT EXISTING WATER MAIN FITTING </t>
  </si>
  <si>
    <t xml:space="preserve">CUT OUT AND REPLACE EXISTING WATER MAIN VALVE </t>
  </si>
  <si>
    <t>EXTEND AND RECONNECT 2-INCH SERVICE LATERAL</t>
  </si>
  <si>
    <t xml:space="preserve">ADJUST WATER SERVICE BOX </t>
  </si>
  <si>
    <t>PIPE PLUG FOR WATER MAIN INSTALLATION</t>
  </si>
  <si>
    <t>SANITARY LATERAL REPAIR</t>
  </si>
  <si>
    <t>LS</t>
  </si>
  <si>
    <t xml:space="preserve">FURNISH AND INSTALL 2 INCH SERVICE LATERALS </t>
  </si>
  <si>
    <t>DISCONNECT / RECONNECT 1.5-INCH SERVICE LATERAL</t>
  </si>
  <si>
    <t>DISCONNECT / RECONNECT 2-INCH SERVICE LATERAL</t>
  </si>
  <si>
    <t>REMOVE &amp; REPLACE TIMBER WALL SECTIONS</t>
  </si>
  <si>
    <t>L.S,</t>
  </si>
  <si>
    <t>INSTALL VALVE BOX</t>
  </si>
  <si>
    <t>CONSTRUCT LB-1 BASE</t>
  </si>
  <si>
    <t>10" PVC SANITARY SEWER PIPE SDR 26</t>
  </si>
  <si>
    <t>PIPE BURSTING 6" DIA TO 8" DIA</t>
  </si>
  <si>
    <t>REMOVE STANDPIPE</t>
  </si>
  <si>
    <t>ADJUST SEWER ACCESS STRUCTURE</t>
  </si>
  <si>
    <t>REMOVE AND REPLACE CURB AND GUTTER, MACHINE PLACED MORE THAN 100 CONTINUOUS FEET - RESURFACING</t>
  </si>
  <si>
    <t>PIPE PLUG SANITARY</t>
  </si>
  <si>
    <t>8" PVC SANITARY SEWER PIPE (SDR 35)</t>
  </si>
  <si>
    <t>8 INCH PVC PRESSURE SANITARY SEWER PIPE (C-900)</t>
  </si>
  <si>
    <t>4' DIA SANITARY SAS</t>
  </si>
  <si>
    <t>REMOVE AND REPLACE CONCRETE CURB &amp; GUTTER, HAND PLACED - RESURFACING</t>
  </si>
  <si>
    <t>CONCRETE PAVEMENT RECONSTRUCTION (10-INCH )</t>
  </si>
  <si>
    <t>ADJUST INLET</t>
  </si>
  <si>
    <t>SANITARY SEWER LATERAL (PRESSURE)</t>
  </si>
  <si>
    <t>LF</t>
  </si>
  <si>
    <t>LAUNCHING PIT</t>
  </si>
  <si>
    <t>ROOT CUTTING - SIDEWALK(UNDISTRIBUTED)</t>
  </si>
  <si>
    <t>REMOVE &amp; REPLACE 7" THICK SIDEWALK AND DRIVEWAY - RESURFACING(UNDISTRIBUTED)</t>
  </si>
  <si>
    <t>ABANDON SEWER ACCESS STRUCTURE</t>
  </si>
  <si>
    <t>CURB RAMP DETECTABLE WARNING FIELDS</t>
  </si>
  <si>
    <t>CLEANOUT(UNDISTRIBUTED)</t>
  </si>
  <si>
    <t>STREET LIGHTING-CS53-58545-810358-00-53W1496</t>
  </si>
  <si>
    <t>ROCK EXCAVATION (UNDISTRIBUTED)</t>
  </si>
  <si>
    <t>CY</t>
  </si>
  <si>
    <t>REMOVE &amp; REPLACE 7" THICK SIDEWALK AND DRIVEWAY - RESURFACING</t>
  </si>
  <si>
    <t>FURNISH &amp; INSTALL 2 INCH PVC (SCHEDULE 80) CONDUIT</t>
  </si>
  <si>
    <t>FURNISH &amp; INSTALL 2 INCH PVC (SCHEDULE 40) CONDUIT</t>
  </si>
  <si>
    <t>ELECTRICAL TRENCH</t>
  </si>
  <si>
    <t>PIPE BURSTING 6" DIA VCP TO 8" HDPE DIA. I.D. DR-17</t>
  </si>
  <si>
    <t>TRAFFIC CONTROL SIGN - PORTABLE CHANGEABLE MESSAGE</t>
  </si>
  <si>
    <t>DAYS</t>
  </si>
  <si>
    <t>REMOVE CONCRETE PAVEMENT</t>
  </si>
  <si>
    <t>REMOVE TREE GRATE</t>
  </si>
  <si>
    <t>CONCRETE SIDEWALK TEST POUR</t>
  </si>
  <si>
    <t>REMOVE PAVERS</t>
  </si>
  <si>
    <t>BROOKS, CLYMER, BERNARD PROPOSAL</t>
  </si>
  <si>
    <t xml:space="preserve"> LANGDON PROPOSAL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</si>
</sst>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  <numFmt numFmtId="170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0">
      <alignment wrapText="1"/>
      <protection/>
    </xf>
    <xf numFmtId="164" fontId="2" fillId="0" borderId="10">
      <alignment wrapText="1"/>
      <protection/>
    </xf>
    <xf numFmtId="164" fontId="2" fillId="0" borderId="10">
      <alignment wrapText="1"/>
      <protection/>
    </xf>
    <xf numFmtId="164" fontId="2" fillId="0" borderId="10">
      <alignment wrapText="1"/>
      <protection/>
    </xf>
    <xf numFmtId="164" fontId="2" fillId="0" borderId="10">
      <alignment wrapText="1"/>
      <protection/>
    </xf>
    <xf numFmtId="164" fontId="2" fillId="0" borderId="10">
      <alignment wrapText="1"/>
      <protection/>
    </xf>
    <xf numFmtId="164" fontId="2" fillId="0" borderId="10">
      <alignment wrapText="1"/>
      <protection/>
    </xf>
    <xf numFmtId="164" fontId="2" fillId="0" borderId="11">
      <alignment wrapText="1"/>
      <protection locked="0"/>
    </xf>
    <xf numFmtId="164" fontId="2" fillId="0" borderId="11">
      <alignment wrapText="1"/>
      <protection locked="0"/>
    </xf>
    <xf numFmtId="164" fontId="2" fillId="0" borderId="11">
      <alignment wrapText="1"/>
      <protection locked="0"/>
    </xf>
    <xf numFmtId="164" fontId="2" fillId="0" borderId="11">
      <alignment wrapText="1"/>
      <protection locked="0"/>
    </xf>
    <xf numFmtId="164" fontId="2" fillId="0" borderId="11">
      <alignment wrapText="1"/>
      <protection locked="0"/>
    </xf>
    <xf numFmtId="164" fontId="2" fillId="0" borderId="11">
      <alignment wrapText="1"/>
      <protection locked="0"/>
    </xf>
    <xf numFmtId="164" fontId="2" fillId="0" borderId="11">
      <alignment wrapText="1"/>
      <protection locked="0"/>
    </xf>
    <xf numFmtId="164" fontId="2" fillId="0" borderId="11">
      <alignment wrapText="1"/>
      <protection locked="0"/>
    </xf>
    <xf numFmtId="0" fontId="3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74" applyFont="1" applyBorder="1" applyAlignment="1" applyProtection="1">
      <alignment horizontal="left"/>
      <protection/>
    </xf>
    <xf numFmtId="0" fontId="3" fillId="0" borderId="0" xfId="74" applyFont="1" applyBorder="1" applyAlignment="1" applyProtection="1">
      <alignment horizontal="left" wrapText="1"/>
      <protection/>
    </xf>
    <xf numFmtId="164" fontId="2" fillId="0" borderId="12" xfId="122" applyFont="1" applyBorder="1" applyAlignment="1" applyProtection="1">
      <alignment wrapText="1"/>
      <protection/>
    </xf>
    <xf numFmtId="44" fontId="2" fillId="0" borderId="13" xfId="122" applyNumberFormat="1" applyFont="1" applyBorder="1" applyAlignment="1" applyProtection="1">
      <alignment wrapText="1"/>
      <protection/>
    </xf>
    <xf numFmtId="0" fontId="3" fillId="0" borderId="14" xfId="74" applyFont="1" applyFill="1" applyBorder="1" applyAlignment="1" applyProtection="1">
      <alignment horizontal="left" wrapText="1"/>
      <protection/>
    </xf>
    <xf numFmtId="0" fontId="3" fillId="0" borderId="15" xfId="74" applyFont="1" applyFill="1" applyBorder="1" applyAlignment="1" applyProtection="1">
      <alignment horizontal="left" wrapText="1"/>
      <protection/>
    </xf>
    <xf numFmtId="44" fontId="3" fillId="0" borderId="15" xfId="49" applyFont="1" applyFill="1" applyBorder="1" applyAlignment="1" applyProtection="1">
      <alignment horizontal="center" wrapText="1"/>
      <protection/>
    </xf>
    <xf numFmtId="0" fontId="3" fillId="0" borderId="16" xfId="74" applyFont="1" applyFill="1" applyBorder="1" applyAlignment="1" applyProtection="1">
      <alignment horizontal="center" wrapText="1"/>
      <protection/>
    </xf>
    <xf numFmtId="168" fontId="2" fillId="0" borderId="17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wrapText="1"/>
      <protection/>
    </xf>
    <xf numFmtId="169" fontId="2" fillId="0" borderId="13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0" borderId="13" xfId="81" applyFont="1" applyFill="1" applyBorder="1" applyAlignment="1" applyProtection="1">
      <alignment horizontal="center"/>
      <protection/>
    </xf>
    <xf numFmtId="0" fontId="2" fillId="0" borderId="13" xfId="79" applyFont="1" applyFill="1" applyBorder="1" applyAlignment="1" applyProtection="1">
      <alignment horizontal="left"/>
      <protection/>
    </xf>
    <xf numFmtId="2" fontId="2" fillId="0" borderId="13" xfId="79" applyNumberFormat="1" applyFont="1" applyFill="1" applyBorder="1" applyAlignment="1" applyProtection="1">
      <alignment horizontal="left" wrapText="1"/>
      <protection/>
    </xf>
    <xf numFmtId="44" fontId="6" fillId="0" borderId="0" xfId="0" applyNumberFormat="1" applyFont="1" applyAlignment="1">
      <alignment/>
    </xf>
    <xf numFmtId="164" fontId="0" fillId="0" borderId="0" xfId="0" applyNumberFormat="1" applyFill="1" applyBorder="1" applyAlignment="1" applyProtection="1">
      <alignment wrapText="1"/>
      <protection/>
    </xf>
    <xf numFmtId="44" fontId="6" fillId="0" borderId="13" xfId="49" applyFont="1" applyBorder="1" applyAlignment="1" applyProtection="1">
      <alignment horizontal="center"/>
      <protection/>
    </xf>
    <xf numFmtId="44" fontId="6" fillId="0" borderId="0" xfId="49" applyFont="1" applyAlignment="1">
      <alignment horizontal="center"/>
    </xf>
    <xf numFmtId="44" fontId="0" fillId="0" borderId="0" xfId="0" applyNumberFormat="1" applyFill="1" applyBorder="1" applyAlignment="1" applyProtection="1">
      <alignment wrapText="1"/>
      <protection/>
    </xf>
    <xf numFmtId="44" fontId="6" fillId="0" borderId="13" xfId="53" applyFont="1" applyBorder="1" applyAlignment="1" applyProtection="1">
      <alignment/>
      <protection/>
    </xf>
    <xf numFmtId="44" fontId="3" fillId="0" borderId="15" xfId="49" applyFont="1" applyFill="1" applyBorder="1" applyAlignment="1" applyProtection="1">
      <alignment horizontal="right" wrapText="1"/>
      <protection/>
    </xf>
    <xf numFmtId="44" fontId="6" fillId="0" borderId="13" xfId="49" applyFont="1" applyBorder="1" applyAlignment="1" applyProtection="1">
      <alignment horizontal="right"/>
      <protection/>
    </xf>
    <xf numFmtId="44" fontId="6" fillId="0" borderId="13" xfId="53" applyFont="1" applyBorder="1" applyAlignment="1" applyProtection="1">
      <alignment horizontal="right"/>
      <protection/>
    </xf>
    <xf numFmtId="44" fontId="6" fillId="0" borderId="0" xfId="49" applyFont="1" applyAlignment="1">
      <alignment horizontal="right"/>
    </xf>
    <xf numFmtId="168" fontId="2" fillId="0" borderId="18" xfId="0" applyNumberFormat="1" applyFont="1" applyBorder="1" applyAlignment="1" applyProtection="1">
      <alignment/>
      <protection/>
    </xf>
    <xf numFmtId="44" fontId="2" fillId="0" borderId="19" xfId="122" applyNumberFormat="1" applyFont="1" applyBorder="1" applyAlignment="1" applyProtection="1">
      <alignment wrapText="1"/>
      <protection/>
    </xf>
    <xf numFmtId="0" fontId="2" fillId="0" borderId="18" xfId="79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/>
      <protection/>
    </xf>
    <xf numFmtId="44" fontId="6" fillId="0" borderId="0" xfId="49" applyFont="1" applyBorder="1" applyAlignment="1" applyProtection="1">
      <alignment horizontal="right"/>
      <protection/>
    </xf>
    <xf numFmtId="0" fontId="2" fillId="0" borderId="13" xfId="65" applyBorder="1" applyAlignment="1" applyProtection="1">
      <alignment horizontal="left"/>
      <protection/>
    </xf>
    <xf numFmtId="2" fontId="2" fillId="0" borderId="13" xfId="65" applyNumberFormat="1" applyFont="1" applyBorder="1" applyAlignment="1" applyProtection="1">
      <alignment wrapText="1"/>
      <protection/>
    </xf>
    <xf numFmtId="4" fontId="2" fillId="0" borderId="13" xfId="65" applyNumberFormat="1" applyBorder="1" applyProtection="1">
      <alignment/>
      <protection/>
    </xf>
    <xf numFmtId="2" fontId="2" fillId="0" borderId="13" xfId="65" applyNumberFormat="1" applyFont="1" applyBorder="1" applyAlignment="1" applyProtection="1">
      <alignment horizontal="center"/>
      <protection/>
    </xf>
    <xf numFmtId="0" fontId="2" fillId="0" borderId="10" xfId="65" applyBorder="1" applyAlignment="1" applyProtection="1">
      <alignment horizontal="left"/>
      <protection/>
    </xf>
    <xf numFmtId="164" fontId="2" fillId="0" borderId="20" xfId="122" applyFont="1" applyBorder="1" applyAlignment="1" applyProtection="1">
      <alignment wrapText="1"/>
      <protection/>
    </xf>
    <xf numFmtId="164" fontId="0" fillId="0" borderId="0" xfId="0" applyNumberFormat="1" applyFill="1" applyAlignment="1" applyProtection="1">
      <alignment wrapText="1"/>
      <protection/>
    </xf>
    <xf numFmtId="44" fontId="0" fillId="0" borderId="0" xfId="0" applyNumberForma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169" fontId="2" fillId="33" borderId="13" xfId="0" applyNumberFormat="1" applyFont="1" applyFill="1" applyBorder="1" applyAlignment="1" applyProtection="1">
      <alignment/>
      <protection/>
    </xf>
    <xf numFmtId="168" fontId="2" fillId="33" borderId="17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169" fontId="2" fillId="0" borderId="21" xfId="0" applyNumberFormat="1" applyFont="1" applyBorder="1" applyAlignment="1" applyProtection="1">
      <alignment/>
      <protection/>
    </xf>
    <xf numFmtId="44" fontId="6" fillId="0" borderId="22" xfId="49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 wrapText="1"/>
      <protection/>
    </xf>
    <xf numFmtId="0" fontId="2" fillId="0" borderId="23" xfId="0" applyFont="1" applyBorder="1" applyAlignment="1" applyProtection="1">
      <alignment horizontal="left"/>
      <protection/>
    </xf>
    <xf numFmtId="168" fontId="2" fillId="0" borderId="13" xfId="0" applyNumberFormat="1" applyFont="1" applyBorder="1" applyAlignment="1" applyProtection="1">
      <alignment/>
      <protection/>
    </xf>
    <xf numFmtId="44" fontId="2" fillId="0" borderId="24" xfId="122" applyNumberFormat="1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44" fontId="0" fillId="0" borderId="0" xfId="0" applyNumberFormat="1" applyFill="1" applyBorder="1" applyAlignment="1" applyProtection="1">
      <alignment wrapText="1"/>
      <protection/>
    </xf>
    <xf numFmtId="168" fontId="2" fillId="0" borderId="10" xfId="0" applyNumberFormat="1" applyFont="1" applyBorder="1" applyAlignment="1" applyProtection="1">
      <alignment/>
      <protection/>
    </xf>
    <xf numFmtId="44" fontId="6" fillId="0" borderId="13" xfId="53" applyFont="1" applyBorder="1" applyAlignment="1" applyProtection="1">
      <alignment horizontal="right"/>
      <protection locked="0"/>
    </xf>
    <xf numFmtId="44" fontId="2" fillId="0" borderId="13" xfId="65" applyNumberFormat="1" applyFont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/>
      <protection/>
    </xf>
    <xf numFmtId="2" fontId="2" fillId="0" borderId="13" xfId="0" applyNumberFormat="1" applyFont="1" applyFill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center"/>
      <protection/>
    </xf>
    <xf numFmtId="44" fontId="2" fillId="0" borderId="13" xfId="0" applyNumberFormat="1" applyFont="1" applyFill="1" applyBorder="1" applyAlignment="1" applyProtection="1">
      <alignment horizontal="right"/>
      <protection/>
    </xf>
    <xf numFmtId="0" fontId="2" fillId="0" borderId="13" xfId="65" applyFont="1" applyFill="1" applyBorder="1" applyAlignment="1" applyProtection="1">
      <alignment horizontal="center" wrapText="1"/>
      <protection/>
    </xf>
    <xf numFmtId="0" fontId="2" fillId="0" borderId="13" xfId="65" applyFont="1" applyFill="1" applyBorder="1" applyAlignment="1" applyProtection="1">
      <alignment vertical="top" wrapText="1"/>
      <protection/>
    </xf>
    <xf numFmtId="44" fontId="2" fillId="0" borderId="13" xfId="0" applyNumberFormat="1" applyFont="1" applyFill="1" applyBorder="1" applyAlignment="1" applyProtection="1">
      <alignment/>
      <protection/>
    </xf>
    <xf numFmtId="0" fontId="2" fillId="0" borderId="21" xfId="65" applyFont="1" applyFill="1" applyBorder="1" applyAlignment="1" applyProtection="1">
      <alignment horizontal="center" wrapText="1"/>
      <protection/>
    </xf>
    <xf numFmtId="44" fontId="2" fillId="0" borderId="21" xfId="0" applyNumberFormat="1" applyFont="1" applyFill="1" applyBorder="1" applyAlignment="1" applyProtection="1">
      <alignment/>
      <protection/>
    </xf>
    <xf numFmtId="0" fontId="2" fillId="0" borderId="13" xfId="65" applyFont="1" applyFill="1" applyBorder="1" applyAlignment="1" applyProtection="1">
      <alignment horizontal="center"/>
      <protection/>
    </xf>
    <xf numFmtId="0" fontId="2" fillId="0" borderId="13" xfId="65" applyFont="1" applyFill="1" applyBorder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2" fontId="2" fillId="0" borderId="13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/>
    </xf>
    <xf numFmtId="0" fontId="3" fillId="0" borderId="25" xfId="74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3" fillId="0" borderId="22" xfId="74" applyFont="1" applyBorder="1" applyAlignment="1" applyProtection="1">
      <alignment horizontal="center" vertical="center" wrapText="1"/>
      <protection locked="0"/>
    </xf>
    <xf numFmtId="0" fontId="3" fillId="0" borderId="27" xfId="74" applyFont="1" applyFill="1" applyBorder="1" applyAlignment="1" applyProtection="1">
      <alignment horizontal="center" wrapText="1"/>
      <protection/>
    </xf>
    <xf numFmtId="0" fontId="3" fillId="0" borderId="28" xfId="74" applyFont="1" applyFill="1" applyBorder="1" applyAlignment="1" applyProtection="1">
      <alignment horizontal="center" wrapText="1"/>
      <protection/>
    </xf>
    <xf numFmtId="0" fontId="3" fillId="0" borderId="0" xfId="74" applyFont="1" applyFill="1" applyBorder="1" applyAlignment="1" applyProtection="1">
      <alignment horizontal="center" vertical="center" wrapText="1"/>
      <protection/>
    </xf>
    <xf numFmtId="2" fontId="3" fillId="0" borderId="29" xfId="0" applyNumberFormat="1" applyFont="1" applyFill="1" applyBorder="1" applyAlignment="1" applyProtection="1">
      <alignment horizontal="left"/>
      <protection/>
    </xf>
    <xf numFmtId="2" fontId="3" fillId="0" borderId="24" xfId="0" applyNumberFormat="1" applyFont="1" applyFill="1" applyBorder="1" applyAlignment="1" applyProtection="1">
      <alignment horizontal="left"/>
      <protection/>
    </xf>
    <xf numFmtId="2" fontId="3" fillId="0" borderId="30" xfId="0" applyNumberFormat="1" applyFont="1" applyFill="1" applyBorder="1" applyAlignment="1" applyProtection="1">
      <alignment horizontal="left"/>
      <protection/>
    </xf>
    <xf numFmtId="2" fontId="3" fillId="0" borderId="18" xfId="0" applyNumberFormat="1" applyFont="1" applyFill="1" applyBorder="1" applyAlignment="1" applyProtection="1">
      <alignment horizontal="left"/>
      <protection/>
    </xf>
    <xf numFmtId="2" fontId="3" fillId="0" borderId="13" xfId="0" applyNumberFormat="1" applyFont="1" applyFill="1" applyBorder="1" applyAlignment="1" applyProtection="1">
      <alignment horizontal="left"/>
      <protection/>
    </xf>
    <xf numFmtId="2" fontId="3" fillId="0" borderId="19" xfId="0" applyNumberFormat="1" applyFont="1" applyFill="1" applyBorder="1" applyAlignment="1" applyProtection="1">
      <alignment horizontal="left"/>
      <protection/>
    </xf>
    <xf numFmtId="0" fontId="3" fillId="0" borderId="25" xfId="74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3" fillId="0" borderId="22" xfId="74" applyFont="1" applyBorder="1" applyAlignment="1" applyProtection="1">
      <alignment horizontal="center" vertical="center" wrapText="1"/>
      <protection/>
    </xf>
    <xf numFmtId="0" fontId="3" fillId="0" borderId="31" xfId="74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 5 2" xfId="45"/>
    <cellStyle name="Comma 5 3" xfId="46"/>
    <cellStyle name="Comma 5 4" xfId="47"/>
    <cellStyle name="Comma 5 5" xfId="48"/>
    <cellStyle name="Currency" xfId="49"/>
    <cellStyle name="Currency [0]" xfId="50"/>
    <cellStyle name="Currency 2" xfId="51"/>
    <cellStyle name="Currency 2 2" xfId="52"/>
    <cellStyle name="Currency 3" xfId="53"/>
    <cellStyle name="Currency 4" xfId="54"/>
    <cellStyle name="Currency 5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1 2" xfId="71"/>
    <cellStyle name="Normal 12" xfId="72"/>
    <cellStyle name="Normal 12 2" xfId="73"/>
    <cellStyle name="Normal 2" xfId="74"/>
    <cellStyle name="Normal 2 2" xfId="75"/>
    <cellStyle name="Normal 2 3" xfId="76"/>
    <cellStyle name="Normal 2 4" xfId="77"/>
    <cellStyle name="Normal 2 5" xfId="78"/>
    <cellStyle name="Normal 23" xfId="79"/>
    <cellStyle name="Normal 23 2" xfId="80"/>
    <cellStyle name="Normal 24" xfId="81"/>
    <cellStyle name="Normal 24 2" xfId="82"/>
    <cellStyle name="Normal 25" xfId="83"/>
    <cellStyle name="Normal 25 2" xfId="84"/>
    <cellStyle name="Normal 3" xfId="85"/>
    <cellStyle name="Normal 3 2" xfId="86"/>
    <cellStyle name="Normal 3 3" xfId="87"/>
    <cellStyle name="Normal 3 4" xfId="88"/>
    <cellStyle name="Normal 3 5" xfId="89"/>
    <cellStyle name="Normal 4" xfId="90"/>
    <cellStyle name="Normal 4 2" xfId="91"/>
    <cellStyle name="Normal 4 3" xfId="92"/>
    <cellStyle name="Normal 4 4" xfId="93"/>
    <cellStyle name="Normal 4 5" xfId="94"/>
    <cellStyle name="Normal 4 6" xfId="95"/>
    <cellStyle name="Normal 5" xfId="96"/>
    <cellStyle name="Normal 5 2" xfId="97"/>
    <cellStyle name="Normal 6" xfId="98"/>
    <cellStyle name="Normal 6 2" xfId="99"/>
    <cellStyle name="Normal 6 3" xfId="100"/>
    <cellStyle name="Normal 6 4" xfId="101"/>
    <cellStyle name="Normal 6 5" xfId="102"/>
    <cellStyle name="Normal 7" xfId="103"/>
    <cellStyle name="Normal 7 2" xfId="104"/>
    <cellStyle name="Normal 7 3" xfId="105"/>
    <cellStyle name="Normal 7 4" xfId="106"/>
    <cellStyle name="Normal 7 5" xfId="107"/>
    <cellStyle name="Normal 78" xfId="108"/>
    <cellStyle name="Normal 78 2" xfId="109"/>
    <cellStyle name="Normal 8" xfId="110"/>
    <cellStyle name="Normal 8 2" xfId="111"/>
    <cellStyle name="Normal 8 3" xfId="112"/>
    <cellStyle name="Normal 8 4" xfId="113"/>
    <cellStyle name="Normal 8 5" xfId="114"/>
    <cellStyle name="Normal 9" xfId="115"/>
    <cellStyle name="Normal 9 2" xfId="116"/>
    <cellStyle name="Note" xfId="117"/>
    <cellStyle name="Output" xfId="118"/>
    <cellStyle name="Percent" xfId="119"/>
    <cellStyle name="Title" xfId="120"/>
    <cellStyle name="Total" xfId="121"/>
    <cellStyle name="TOTAL BID COLUMN" xfId="122"/>
    <cellStyle name="TOTAL BID COLUMN 2" xfId="123"/>
    <cellStyle name="TOTAL BID COLUMN 3" xfId="124"/>
    <cellStyle name="TOTAL BID COLUMN 3 2" xfId="125"/>
    <cellStyle name="TOTAL BID COLUMN 4" xfId="126"/>
    <cellStyle name="TOTAL BID COLUMN 4 2" xfId="127"/>
    <cellStyle name="TOTAL BID COLUMN 5" xfId="128"/>
    <cellStyle name="TOTAL BID COLUMN 5 2" xfId="129"/>
    <cellStyle name="US DOLLARS COLUMN" xfId="130"/>
    <cellStyle name="US DOLLARS COLUMN 2" xfId="131"/>
    <cellStyle name="US DOLLARS COLUMN 3" xfId="132"/>
    <cellStyle name="US DOLLARS COLUMN 3 2" xfId="133"/>
    <cellStyle name="US DOLLARS COLUMN 4" xfId="134"/>
    <cellStyle name="US DOLLARS COLUMN 4 2" xfId="135"/>
    <cellStyle name="US DOLLARS COLUMN 5" xfId="136"/>
    <cellStyle name="US DOLLARS COLUMN 5 2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="60" workbookViewId="0" topLeftCell="A1">
      <selection activeCell="B12" sqref="B12"/>
    </sheetView>
  </sheetViews>
  <sheetFormatPr defaultColWidth="9.140625" defaultRowHeight="15"/>
  <cols>
    <col min="1" max="1" width="8.00390625" style="13" customWidth="1"/>
    <col min="2" max="2" width="38.28125" style="15" customWidth="1"/>
    <col min="3" max="3" width="10.28125" style="13" customWidth="1"/>
    <col min="4" max="4" width="11.57421875" style="13" bestFit="1" customWidth="1"/>
    <col min="5" max="5" width="15.7109375" style="30" customWidth="1"/>
    <col min="6" max="6" width="20.7109375" style="13" customWidth="1"/>
    <col min="7" max="7" width="18.8515625" style="13" customWidth="1"/>
    <col min="8" max="16384" width="9.140625" style="13" customWidth="1"/>
  </cols>
  <sheetData>
    <row r="1" spans="1:6" ht="12.75">
      <c r="A1" s="85" t="s">
        <v>0</v>
      </c>
      <c r="B1" s="85"/>
      <c r="C1" s="85"/>
      <c r="D1" s="85"/>
      <c r="E1" s="85"/>
      <c r="F1" s="85"/>
    </row>
    <row r="2" spans="1:6" ht="12.75">
      <c r="A2" s="86"/>
      <c r="B2" s="86"/>
      <c r="C2" s="86"/>
      <c r="D2" s="86"/>
      <c r="E2" s="86"/>
      <c r="F2" s="86"/>
    </row>
    <row r="3" spans="1:6" ht="15.75" customHeight="1">
      <c r="A3" s="1"/>
      <c r="B3" s="2"/>
      <c r="C3" s="85" t="s">
        <v>1</v>
      </c>
      <c r="D3" s="85"/>
      <c r="E3" s="85"/>
      <c r="F3" s="85"/>
    </row>
    <row r="4" spans="1:6" s="14" customFormat="1" ht="15.75" customHeight="1">
      <c r="A4" s="89" t="s">
        <v>95</v>
      </c>
      <c r="B4" s="89"/>
      <c r="C4" s="89"/>
      <c r="D4" s="89"/>
      <c r="E4" s="89"/>
      <c r="F4" s="89"/>
    </row>
    <row r="5" spans="1:6" s="14" customFormat="1" ht="6.75" customHeight="1">
      <c r="A5" s="89"/>
      <c r="B5" s="89"/>
      <c r="C5" s="89"/>
      <c r="D5" s="89"/>
      <c r="E5" s="89"/>
      <c r="F5" s="89"/>
    </row>
    <row r="6" spans="1:6" s="14" customFormat="1" ht="14.25" customHeight="1" thickBot="1">
      <c r="A6" s="89" t="s">
        <v>101</v>
      </c>
      <c r="B6" s="89"/>
      <c r="C6" s="89"/>
      <c r="D6" s="89"/>
      <c r="E6" s="89"/>
      <c r="F6" s="89"/>
    </row>
    <row r="7" spans="1:6" ht="31.5" customHeight="1">
      <c r="A7" s="5" t="s">
        <v>2</v>
      </c>
      <c r="B7" s="6" t="s">
        <v>3</v>
      </c>
      <c r="C7" s="87" t="s">
        <v>4</v>
      </c>
      <c r="D7" s="88"/>
      <c r="E7" s="27" t="s">
        <v>5</v>
      </c>
      <c r="F7" s="8" t="s">
        <v>6</v>
      </c>
    </row>
    <row r="8" spans="1:6" ht="30.75" customHeight="1">
      <c r="A8" s="82" t="s">
        <v>96</v>
      </c>
      <c r="B8" s="83"/>
      <c r="C8" s="83"/>
      <c r="D8" s="83"/>
      <c r="E8" s="83"/>
      <c r="F8" s="84"/>
    </row>
    <row r="9" spans="1:6" ht="30" customHeight="1">
      <c r="A9" s="31">
        <v>10701</v>
      </c>
      <c r="B9" s="10" t="s">
        <v>8</v>
      </c>
      <c r="C9" s="11">
        <f>Langdon!C9+Brooks_Clymer!C9</f>
        <v>2</v>
      </c>
      <c r="D9" s="12" t="s">
        <v>21</v>
      </c>
      <c r="E9" s="66"/>
      <c r="F9" s="32">
        <f aca="true" t="shared" si="0" ref="F9:F50">((ROUND($C9,2)*ROUND(E9,2)))</f>
        <v>0</v>
      </c>
    </row>
    <row r="10" spans="1:6" ht="30" customHeight="1">
      <c r="A10" s="31">
        <v>10801</v>
      </c>
      <c r="B10" s="10" t="s">
        <v>26</v>
      </c>
      <c r="C10" s="11">
        <f>Langdon!C10+Brooks_Clymer!C10</f>
        <v>45</v>
      </c>
      <c r="D10" s="12" t="s">
        <v>33</v>
      </c>
      <c r="E10" s="66"/>
      <c r="F10" s="32">
        <f t="shared" si="0"/>
        <v>0</v>
      </c>
    </row>
    <row r="11" spans="1:6" ht="30" customHeight="1">
      <c r="A11" s="31">
        <v>10802</v>
      </c>
      <c r="B11" s="10" t="s">
        <v>138</v>
      </c>
      <c r="C11" s="11">
        <f>Langdon!C11+Brooks_Clymer!C11</f>
        <v>20</v>
      </c>
      <c r="D11" s="12" t="s">
        <v>33</v>
      </c>
      <c r="E11" s="66"/>
      <c r="F11" s="32">
        <f>((ROUND($C11,2)*ROUND(E11,2)))</f>
        <v>0</v>
      </c>
    </row>
    <row r="12" spans="1:6" ht="30" customHeight="1">
      <c r="A12" s="31">
        <v>10911</v>
      </c>
      <c r="B12" s="10" t="s">
        <v>9</v>
      </c>
      <c r="C12" s="11">
        <f>Langdon!C12+Brooks_Clymer!C12</f>
        <v>2</v>
      </c>
      <c r="D12" s="12" t="s">
        <v>21</v>
      </c>
      <c r="E12" s="66"/>
      <c r="F12" s="32">
        <f t="shared" si="0"/>
        <v>0</v>
      </c>
    </row>
    <row r="13" spans="1:6" ht="30" customHeight="1">
      <c r="A13" s="31">
        <v>20101</v>
      </c>
      <c r="B13" s="10" t="s">
        <v>27</v>
      </c>
      <c r="C13" s="11">
        <f>Langdon!C13+Brooks_Clymer!C13</f>
        <v>1005</v>
      </c>
      <c r="D13" s="12" t="s">
        <v>22</v>
      </c>
      <c r="E13" s="66"/>
      <c r="F13" s="32">
        <f t="shared" si="0"/>
        <v>0</v>
      </c>
    </row>
    <row r="14" spans="1:6" ht="30" customHeight="1">
      <c r="A14" s="31">
        <v>20219</v>
      </c>
      <c r="B14" s="10" t="s">
        <v>11</v>
      </c>
      <c r="C14" s="11">
        <f>Langdon!C14+Brooks_Clymer!C14</f>
        <v>150</v>
      </c>
      <c r="D14" s="12" t="s">
        <v>10</v>
      </c>
      <c r="E14" s="66"/>
      <c r="F14" s="32">
        <f t="shared" si="0"/>
        <v>0</v>
      </c>
    </row>
    <row r="15" spans="1:6" ht="30" customHeight="1">
      <c r="A15" s="31">
        <v>20221</v>
      </c>
      <c r="B15" s="10" t="s">
        <v>12</v>
      </c>
      <c r="C15" s="11">
        <f>Langdon!C15+Brooks_Clymer!C15</f>
        <v>200</v>
      </c>
      <c r="D15" s="12" t="s">
        <v>23</v>
      </c>
      <c r="E15" s="66"/>
      <c r="F15" s="32">
        <f t="shared" si="0"/>
        <v>0</v>
      </c>
    </row>
    <row r="16" spans="1:6" ht="30" customHeight="1">
      <c r="A16" s="31">
        <v>20303</v>
      </c>
      <c r="B16" s="10" t="s">
        <v>13</v>
      </c>
      <c r="C16" s="11">
        <f>Langdon!C16+Brooks_Clymer!C16</f>
        <v>320</v>
      </c>
      <c r="D16" s="12" t="s">
        <v>33</v>
      </c>
      <c r="E16" s="66"/>
      <c r="F16" s="32">
        <f t="shared" si="0"/>
        <v>0</v>
      </c>
    </row>
    <row r="17" spans="1:7" ht="30" customHeight="1">
      <c r="A17" s="31">
        <v>20321</v>
      </c>
      <c r="B17" s="10" t="s">
        <v>153</v>
      </c>
      <c r="C17" s="11">
        <f>Langdon!C17+Brooks_Clymer!C17</f>
        <v>415</v>
      </c>
      <c r="D17" s="12" t="s">
        <v>23</v>
      </c>
      <c r="E17" s="66"/>
      <c r="F17" s="32">
        <f t="shared" si="0"/>
        <v>0</v>
      </c>
      <c r="G17" s="59"/>
    </row>
    <row r="18" spans="1:6" ht="30" customHeight="1">
      <c r="A18" s="31">
        <v>20323</v>
      </c>
      <c r="B18" s="10" t="s">
        <v>84</v>
      </c>
      <c r="C18" s="11">
        <f>Langdon!C18+Brooks_Clymer!C18</f>
        <v>1075</v>
      </c>
      <c r="D18" s="12" t="s">
        <v>24</v>
      </c>
      <c r="E18" s="66"/>
      <c r="F18" s="32">
        <f t="shared" si="0"/>
        <v>0</v>
      </c>
    </row>
    <row r="19" spans="1:6" ht="30" customHeight="1">
      <c r="A19" s="31">
        <v>20403</v>
      </c>
      <c r="B19" s="10" t="s">
        <v>28</v>
      </c>
      <c r="C19" s="11">
        <f>Langdon!C19+Brooks_Clymer!C19</f>
        <v>14</v>
      </c>
      <c r="D19" s="12" t="s">
        <v>68</v>
      </c>
      <c r="E19" s="66"/>
      <c r="F19" s="32">
        <f t="shared" si="0"/>
        <v>0</v>
      </c>
    </row>
    <row r="20" spans="1:6" ht="30" customHeight="1">
      <c r="A20" s="31">
        <v>20701</v>
      </c>
      <c r="B20" s="10" t="s">
        <v>14</v>
      </c>
      <c r="C20" s="11">
        <f>Langdon!C20+Brooks_Clymer!C20</f>
        <v>200</v>
      </c>
      <c r="D20" s="12" t="s">
        <v>23</v>
      </c>
      <c r="E20" s="66"/>
      <c r="F20" s="32">
        <f t="shared" si="0"/>
        <v>0</v>
      </c>
    </row>
    <row r="21" spans="1:6" ht="30" customHeight="1">
      <c r="A21" s="31">
        <v>21061</v>
      </c>
      <c r="B21" s="10" t="s">
        <v>25</v>
      </c>
      <c r="C21" s="11">
        <f>Langdon!C21+Brooks_Clymer!C21</f>
        <v>200</v>
      </c>
      <c r="D21" s="12" t="s">
        <v>23</v>
      </c>
      <c r="E21" s="66"/>
      <c r="F21" s="32">
        <f t="shared" si="0"/>
        <v>0</v>
      </c>
    </row>
    <row r="22" spans="1:6" ht="30" customHeight="1">
      <c r="A22" s="31">
        <v>30302</v>
      </c>
      <c r="B22" s="10" t="s">
        <v>83</v>
      </c>
      <c r="C22" s="11">
        <f>Langdon!C22+Brooks_Clymer!C22</f>
        <v>450</v>
      </c>
      <c r="D22" s="12" t="s">
        <v>24</v>
      </c>
      <c r="E22" s="66"/>
      <c r="F22" s="32">
        <f>((ROUND($C22,2)*ROUND(E22,2)))</f>
        <v>0</v>
      </c>
    </row>
    <row r="23" spans="1:6" ht="30" customHeight="1">
      <c r="A23" s="31">
        <v>30340</v>
      </c>
      <c r="B23" s="10" t="s">
        <v>141</v>
      </c>
      <c r="C23" s="11">
        <f>Langdon!C23+Brooks_Clymer!C23</f>
        <v>24</v>
      </c>
      <c r="D23" s="12" t="s">
        <v>24</v>
      </c>
      <c r="E23" s="66"/>
      <c r="F23" s="32">
        <f>((ROUND($C23,2)*ROUND(E23,2)))</f>
        <v>0</v>
      </c>
    </row>
    <row r="24" spans="1:6" ht="30" customHeight="1">
      <c r="A24" s="31">
        <v>40102</v>
      </c>
      <c r="B24" s="10" t="s">
        <v>15</v>
      </c>
      <c r="C24" s="11">
        <f>Langdon!C24+Brooks_Clymer!C24</f>
        <v>1305</v>
      </c>
      <c r="D24" s="12" t="s">
        <v>10</v>
      </c>
      <c r="E24" s="66"/>
      <c r="F24" s="32">
        <f t="shared" si="0"/>
        <v>0</v>
      </c>
    </row>
    <row r="25" spans="1:6" ht="30" customHeight="1">
      <c r="A25" s="31">
        <v>40201</v>
      </c>
      <c r="B25" s="10" t="s">
        <v>78</v>
      </c>
      <c r="C25" s="11">
        <f>Langdon!C25+Brooks_Clymer!C25</f>
        <v>250</v>
      </c>
      <c r="D25" s="12" t="s">
        <v>10</v>
      </c>
      <c r="E25" s="66"/>
      <c r="F25" s="32">
        <f t="shared" si="0"/>
        <v>0</v>
      </c>
    </row>
    <row r="26" spans="1:6" ht="30" customHeight="1">
      <c r="A26" s="31">
        <v>40202</v>
      </c>
      <c r="B26" s="10" t="s">
        <v>104</v>
      </c>
      <c r="C26" s="11">
        <f>Langdon!C26+Brooks_Clymer!C26</f>
        <v>1047</v>
      </c>
      <c r="D26" s="12" t="s">
        <v>10</v>
      </c>
      <c r="E26" s="66"/>
      <c r="F26" s="32">
        <f>((ROUND($C26,2)*ROUND(E26,2)))</f>
        <v>0</v>
      </c>
    </row>
    <row r="27" spans="1:6" ht="30" customHeight="1">
      <c r="A27" s="31">
        <v>40211</v>
      </c>
      <c r="B27" s="10" t="s">
        <v>16</v>
      </c>
      <c r="C27" s="11">
        <f>Langdon!C27+Brooks_Clymer!C27</f>
        <v>245</v>
      </c>
      <c r="D27" s="12" t="s">
        <v>17</v>
      </c>
      <c r="E27" s="66"/>
      <c r="F27" s="32">
        <f t="shared" si="0"/>
        <v>0</v>
      </c>
    </row>
    <row r="28" spans="1:6" ht="30" customHeight="1">
      <c r="A28" s="31">
        <v>40311</v>
      </c>
      <c r="B28" s="10" t="s">
        <v>88</v>
      </c>
      <c r="C28" s="11">
        <f>Langdon!C28+Brooks_Clymer!C28</f>
        <v>2600</v>
      </c>
      <c r="D28" s="12" t="s">
        <v>23</v>
      </c>
      <c r="E28" s="66"/>
      <c r="F28" s="32">
        <f t="shared" si="0"/>
        <v>0</v>
      </c>
    </row>
    <row r="29" spans="1:6" ht="30" customHeight="1">
      <c r="A29" s="31">
        <v>40367</v>
      </c>
      <c r="B29" s="10" t="s">
        <v>18</v>
      </c>
      <c r="C29" s="11">
        <f>Langdon!C29+Brooks_Clymer!C29</f>
        <v>12</v>
      </c>
      <c r="D29" s="12" t="s">
        <v>19</v>
      </c>
      <c r="E29" s="66"/>
      <c r="F29" s="32">
        <f t="shared" si="0"/>
        <v>0</v>
      </c>
    </row>
    <row r="30" spans="1:6" ht="51">
      <c r="A30" s="31">
        <v>40381</v>
      </c>
      <c r="B30" s="10" t="s">
        <v>127</v>
      </c>
      <c r="C30" s="11">
        <f>Langdon!C30+Brooks_Clymer!C30</f>
        <v>750</v>
      </c>
      <c r="D30" s="12" t="s">
        <v>33</v>
      </c>
      <c r="E30" s="66"/>
      <c r="F30" s="32">
        <f t="shared" si="0"/>
        <v>0</v>
      </c>
    </row>
    <row r="31" spans="1:6" ht="38.25">
      <c r="A31" s="31">
        <v>40382</v>
      </c>
      <c r="B31" s="10" t="s">
        <v>74</v>
      </c>
      <c r="C31" s="11">
        <f>Langdon!C31+Brooks_Clymer!C31</f>
        <v>160</v>
      </c>
      <c r="D31" s="12" t="s">
        <v>33</v>
      </c>
      <c r="E31" s="66"/>
      <c r="F31" s="32">
        <f t="shared" si="0"/>
        <v>0</v>
      </c>
    </row>
    <row r="32" spans="1:6" s="17" customFormat="1" ht="25.5" customHeight="1">
      <c r="A32" s="31">
        <v>40391</v>
      </c>
      <c r="B32" s="10" t="s">
        <v>20</v>
      </c>
      <c r="C32" s="11">
        <f>Langdon!C32+Brooks_Clymer!C32</f>
        <v>1800</v>
      </c>
      <c r="D32" s="12" t="s">
        <v>24</v>
      </c>
      <c r="E32" s="66"/>
      <c r="F32" s="32">
        <f t="shared" si="0"/>
        <v>0</v>
      </c>
    </row>
    <row r="33" spans="1:6" s="17" customFormat="1" ht="39">
      <c r="A33" s="31">
        <v>40392</v>
      </c>
      <c r="B33" s="10" t="s">
        <v>146</v>
      </c>
      <c r="C33" s="11">
        <f>Langdon!C33+Brooks_Clymer!C33</f>
        <v>1475</v>
      </c>
      <c r="D33" s="12" t="s">
        <v>24</v>
      </c>
      <c r="E33" s="66"/>
      <c r="F33" s="32">
        <f t="shared" si="0"/>
        <v>0</v>
      </c>
    </row>
    <row r="34" spans="1:7" s="17" customFormat="1" ht="25.5" customHeight="1">
      <c r="A34" s="31">
        <v>90001</v>
      </c>
      <c r="B34" s="10" t="s">
        <v>106</v>
      </c>
      <c r="C34" s="11">
        <f>Langdon!C34+Brooks_Clymer!C34</f>
        <v>2150</v>
      </c>
      <c r="D34" s="12" t="s">
        <v>24</v>
      </c>
      <c r="E34" s="66"/>
      <c r="F34" s="32">
        <f t="shared" si="0"/>
        <v>0</v>
      </c>
      <c r="G34" s="25"/>
    </row>
    <row r="35" spans="1:7" s="17" customFormat="1" ht="25.5" customHeight="1">
      <c r="A35" s="31">
        <v>90002</v>
      </c>
      <c r="B35" s="10" t="s">
        <v>105</v>
      </c>
      <c r="C35" s="11">
        <f>Langdon!C35+Brooks_Clymer!C35</f>
        <v>5</v>
      </c>
      <c r="D35" s="12" t="s">
        <v>19</v>
      </c>
      <c r="E35" s="66"/>
      <c r="F35" s="32">
        <f t="shared" si="0"/>
        <v>0</v>
      </c>
      <c r="G35" s="25"/>
    </row>
    <row r="36" spans="1:8" s="60" customFormat="1" ht="25.5" customHeight="1">
      <c r="A36" s="31">
        <v>90003</v>
      </c>
      <c r="B36" s="10" t="s">
        <v>154</v>
      </c>
      <c r="C36" s="11">
        <f>Langdon!C36+Brooks_Clymer!C36</f>
        <v>5</v>
      </c>
      <c r="D36" s="12" t="s">
        <v>19</v>
      </c>
      <c r="E36" s="66"/>
      <c r="F36" s="32">
        <f t="shared" si="0"/>
        <v>0</v>
      </c>
      <c r="G36" s="61"/>
      <c r="H36" s="62"/>
    </row>
    <row r="37" spans="1:8" s="60" customFormat="1" ht="25.5" customHeight="1">
      <c r="A37" s="31">
        <v>90004</v>
      </c>
      <c r="B37" s="10" t="s">
        <v>155</v>
      </c>
      <c r="C37" s="11">
        <f>Langdon!C37+Brooks_Clymer!C37</f>
        <v>1</v>
      </c>
      <c r="D37" s="12" t="s">
        <v>19</v>
      </c>
      <c r="E37" s="66"/>
      <c r="F37" s="32">
        <f t="shared" si="0"/>
        <v>0</v>
      </c>
      <c r="G37" s="61"/>
      <c r="H37" s="62"/>
    </row>
    <row r="38" spans="1:7" s="62" customFormat="1" ht="25.5" customHeight="1">
      <c r="A38" s="65">
        <v>90005</v>
      </c>
      <c r="B38" s="10" t="s">
        <v>156</v>
      </c>
      <c r="C38" s="11">
        <f>Langdon!C38+Brooks_Clymer!C38</f>
        <v>200</v>
      </c>
      <c r="D38" s="12" t="s">
        <v>24</v>
      </c>
      <c r="E38" s="66"/>
      <c r="F38" s="32">
        <f t="shared" si="0"/>
        <v>0</v>
      </c>
      <c r="G38" s="64">
        <f>SUM(F9:F38)</f>
        <v>0</v>
      </c>
    </row>
    <row r="39" spans="1:6" s="17" customFormat="1" ht="25.5" customHeight="1">
      <c r="A39" s="82" t="s">
        <v>97</v>
      </c>
      <c r="B39" s="83"/>
      <c r="C39" s="83"/>
      <c r="D39" s="83"/>
      <c r="E39" s="83"/>
      <c r="F39" s="84"/>
    </row>
    <row r="40" spans="1:6" s="17" customFormat="1" ht="30" customHeight="1">
      <c r="A40" s="31">
        <v>20217</v>
      </c>
      <c r="B40" s="10" t="s">
        <v>62</v>
      </c>
      <c r="C40" s="11">
        <f>Langdon!C40+Brooks_Clymer!C40</f>
        <v>190</v>
      </c>
      <c r="D40" s="12" t="s">
        <v>10</v>
      </c>
      <c r="E40" s="66"/>
      <c r="F40" s="32">
        <f t="shared" si="0"/>
        <v>0</v>
      </c>
    </row>
    <row r="41" spans="1:6" s="17" customFormat="1" ht="30" customHeight="1">
      <c r="A41" s="31">
        <v>20503</v>
      </c>
      <c r="B41" s="10" t="s">
        <v>134</v>
      </c>
      <c r="C41" s="11">
        <f>Langdon!C41+Brooks_Clymer!C41</f>
        <v>2</v>
      </c>
      <c r="D41" s="12" t="s">
        <v>19</v>
      </c>
      <c r="E41" s="66"/>
      <c r="F41" s="32">
        <f t="shared" si="0"/>
        <v>0</v>
      </c>
    </row>
    <row r="42" spans="1:6" s="17" customFormat="1" ht="30" customHeight="1">
      <c r="A42" s="31">
        <v>21001</v>
      </c>
      <c r="B42" s="10" t="s">
        <v>63</v>
      </c>
      <c r="C42" s="11">
        <f>Langdon!C42+Brooks_Clymer!C42</f>
        <v>2</v>
      </c>
      <c r="D42" s="12" t="s">
        <v>21</v>
      </c>
      <c r="E42" s="66"/>
      <c r="F42" s="32">
        <f t="shared" si="0"/>
        <v>0</v>
      </c>
    </row>
    <row r="43" spans="1:6" s="17" customFormat="1" ht="30" customHeight="1">
      <c r="A43" s="31">
        <v>21002</v>
      </c>
      <c r="B43" s="10" t="s">
        <v>64</v>
      </c>
      <c r="C43" s="11">
        <f>Langdon!C43+Brooks_Clymer!C43</f>
        <v>13</v>
      </c>
      <c r="D43" s="12" t="s">
        <v>19</v>
      </c>
      <c r="E43" s="66"/>
      <c r="F43" s="32">
        <f t="shared" si="0"/>
        <v>0</v>
      </c>
    </row>
    <row r="44" spans="1:6" s="17" customFormat="1" ht="30" customHeight="1">
      <c r="A44" s="31">
        <v>21011</v>
      </c>
      <c r="B44" s="10" t="s">
        <v>65</v>
      </c>
      <c r="C44" s="11">
        <f>Langdon!C44+Brooks_Clymer!C44</f>
        <v>3</v>
      </c>
      <c r="D44" s="12" t="s">
        <v>19</v>
      </c>
      <c r="E44" s="66"/>
      <c r="F44" s="32">
        <f t="shared" si="0"/>
        <v>0</v>
      </c>
    </row>
    <row r="45" spans="1:6" s="17" customFormat="1" ht="30" customHeight="1">
      <c r="A45" s="31">
        <v>21012</v>
      </c>
      <c r="B45" s="10" t="s">
        <v>66</v>
      </c>
      <c r="C45" s="11">
        <f>Langdon!C45+Brooks_Clymer!C45</f>
        <v>5</v>
      </c>
      <c r="D45" s="12" t="s">
        <v>19</v>
      </c>
      <c r="E45" s="66"/>
      <c r="F45" s="32">
        <f t="shared" si="0"/>
        <v>0</v>
      </c>
    </row>
    <row r="46" spans="1:6" s="17" customFormat="1" ht="30" customHeight="1">
      <c r="A46" s="31">
        <v>21013</v>
      </c>
      <c r="B46" s="10" t="s">
        <v>67</v>
      </c>
      <c r="C46" s="11">
        <f>Langdon!C46+Brooks_Clymer!C46</f>
        <v>2</v>
      </c>
      <c r="D46" s="12" t="s">
        <v>21</v>
      </c>
      <c r="E46" s="66"/>
      <c r="F46" s="32">
        <f t="shared" si="0"/>
        <v>0</v>
      </c>
    </row>
    <row r="47" spans="1:6" s="17" customFormat="1" ht="30" customHeight="1">
      <c r="A47" s="31">
        <v>21056</v>
      </c>
      <c r="B47" s="10" t="s">
        <v>69</v>
      </c>
      <c r="C47" s="11">
        <f>Langdon!C47+Brooks_Clymer!C47</f>
        <v>18</v>
      </c>
      <c r="D47" s="12" t="s">
        <v>19</v>
      </c>
      <c r="E47" s="66"/>
      <c r="F47" s="32">
        <f t="shared" si="0"/>
        <v>0</v>
      </c>
    </row>
    <row r="48" spans="1:6" s="17" customFormat="1" ht="30" customHeight="1">
      <c r="A48" s="31">
        <v>21057</v>
      </c>
      <c r="B48" s="10" t="s">
        <v>70</v>
      </c>
      <c r="C48" s="11">
        <f>Langdon!C48+Brooks_Clymer!C48</f>
        <v>18</v>
      </c>
      <c r="D48" s="12" t="s">
        <v>19</v>
      </c>
      <c r="E48" s="66"/>
      <c r="F48" s="32">
        <f t="shared" si="0"/>
        <v>0</v>
      </c>
    </row>
    <row r="49" spans="1:6" s="17" customFormat="1" ht="30" customHeight="1">
      <c r="A49" s="31">
        <v>21058</v>
      </c>
      <c r="B49" s="10" t="s">
        <v>71</v>
      </c>
      <c r="C49" s="11">
        <f>Langdon!C49+Brooks_Clymer!C49</f>
        <v>18</v>
      </c>
      <c r="D49" s="12" t="s">
        <v>19</v>
      </c>
      <c r="E49" s="66"/>
      <c r="F49" s="32">
        <f t="shared" si="0"/>
        <v>0</v>
      </c>
    </row>
    <row r="50" spans="1:7" s="17" customFormat="1" ht="30" customHeight="1">
      <c r="A50" s="31">
        <v>50741</v>
      </c>
      <c r="B50" s="10" t="s">
        <v>35</v>
      </c>
      <c r="C50" s="11">
        <f>Langdon!C50+Brooks_Clymer!C50</f>
        <v>4</v>
      </c>
      <c r="D50" s="12" t="s">
        <v>19</v>
      </c>
      <c r="E50" s="66"/>
      <c r="F50" s="32">
        <f t="shared" si="0"/>
        <v>0</v>
      </c>
      <c r="G50" s="44">
        <f>SUM(F40:F50)</f>
        <v>0</v>
      </c>
    </row>
    <row r="51" spans="1:6" s="17" customFormat="1" ht="30" customHeight="1">
      <c r="A51" s="82" t="s">
        <v>98</v>
      </c>
      <c r="B51" s="83"/>
      <c r="C51" s="83"/>
      <c r="D51" s="83"/>
      <c r="E51" s="83"/>
      <c r="F51" s="84"/>
    </row>
    <row r="52" spans="1:6" ht="30" customHeight="1">
      <c r="A52" s="31">
        <v>10702</v>
      </c>
      <c r="B52" s="10" t="s">
        <v>29</v>
      </c>
      <c r="C52" s="11">
        <f>Langdon!C52+Brooks_Clymer!C52</f>
        <v>1</v>
      </c>
      <c r="D52" s="12" t="s">
        <v>21</v>
      </c>
      <c r="E52" s="66"/>
      <c r="F52" s="32">
        <f aca="true" t="shared" si="1" ref="F52:F59">((ROUND($C52,2)*ROUND(E52,2)))</f>
        <v>0</v>
      </c>
    </row>
    <row r="53" spans="1:6" ht="30" customHeight="1">
      <c r="A53" s="31">
        <v>10912</v>
      </c>
      <c r="B53" s="10" t="s">
        <v>30</v>
      </c>
      <c r="C53" s="11">
        <f>Langdon!C53+Brooks_Clymer!C53</f>
        <v>1</v>
      </c>
      <c r="D53" s="12" t="s">
        <v>21</v>
      </c>
      <c r="E53" s="66"/>
      <c r="F53" s="32">
        <f t="shared" si="1"/>
        <v>0</v>
      </c>
    </row>
    <row r="54" spans="1:6" ht="30" customHeight="1">
      <c r="A54" s="31">
        <v>20501</v>
      </c>
      <c r="B54" s="10" t="s">
        <v>126</v>
      </c>
      <c r="C54" s="11">
        <f>Langdon!C54+Brooks_Clymer!C54</f>
        <v>2</v>
      </c>
      <c r="D54" s="12" t="s">
        <v>19</v>
      </c>
      <c r="E54" s="66"/>
      <c r="F54" s="32">
        <f t="shared" si="1"/>
        <v>0</v>
      </c>
    </row>
    <row r="55" spans="1:6" ht="30" customHeight="1">
      <c r="A55" s="31">
        <v>50211</v>
      </c>
      <c r="B55" s="10" t="s">
        <v>31</v>
      </c>
      <c r="C55" s="11">
        <f>Langdon!C55+Brooks_Clymer!C55</f>
        <v>392</v>
      </c>
      <c r="D55" s="12" t="s">
        <v>77</v>
      </c>
      <c r="E55" s="66"/>
      <c r="F55" s="32">
        <f t="shared" si="1"/>
        <v>0</v>
      </c>
    </row>
    <row r="56" spans="1:6" ht="30" customHeight="1">
      <c r="A56" s="31">
        <v>50411</v>
      </c>
      <c r="B56" s="10" t="s">
        <v>32</v>
      </c>
      <c r="C56" s="11">
        <f>Langdon!C56+Brooks_Clymer!C56</f>
        <v>392</v>
      </c>
      <c r="D56" s="12" t="s">
        <v>33</v>
      </c>
      <c r="E56" s="66"/>
      <c r="F56" s="32">
        <f t="shared" si="1"/>
        <v>0</v>
      </c>
    </row>
    <row r="57" spans="1:6" ht="30" customHeight="1">
      <c r="A57" s="31">
        <v>50723</v>
      </c>
      <c r="B57" s="10" t="s">
        <v>34</v>
      </c>
      <c r="C57" s="11">
        <f>Langdon!C57+Brooks_Clymer!C57</f>
        <v>2</v>
      </c>
      <c r="D57" s="12" t="s">
        <v>19</v>
      </c>
      <c r="E57" s="66"/>
      <c r="F57" s="32">
        <f t="shared" si="1"/>
        <v>0</v>
      </c>
    </row>
    <row r="58" spans="1:6" ht="30" customHeight="1">
      <c r="A58" s="31">
        <v>50792</v>
      </c>
      <c r="B58" s="10" t="s">
        <v>90</v>
      </c>
      <c r="C58" s="11">
        <f>Langdon!C58+Brooks_Clymer!C58</f>
        <v>3</v>
      </c>
      <c r="D58" s="12" t="s">
        <v>19</v>
      </c>
      <c r="E58" s="66"/>
      <c r="F58" s="32">
        <f t="shared" si="1"/>
        <v>0</v>
      </c>
    </row>
    <row r="59" spans="1:7" ht="30" customHeight="1">
      <c r="A59" s="31">
        <v>50801</v>
      </c>
      <c r="B59" s="10" t="s">
        <v>36</v>
      </c>
      <c r="C59" s="11">
        <f>Langdon!C59+Brooks_Clymer!C59</f>
        <v>4</v>
      </c>
      <c r="D59" s="12" t="s">
        <v>19</v>
      </c>
      <c r="E59" s="66"/>
      <c r="F59" s="32">
        <f t="shared" si="1"/>
        <v>0</v>
      </c>
      <c r="G59" s="21">
        <f>SUM(F52:F59)</f>
        <v>0</v>
      </c>
    </row>
    <row r="60" spans="1:6" ht="30" customHeight="1">
      <c r="A60" s="82" t="s">
        <v>99</v>
      </c>
      <c r="B60" s="83"/>
      <c r="C60" s="83"/>
      <c r="D60" s="83"/>
      <c r="E60" s="83"/>
      <c r="F60" s="84"/>
    </row>
    <row r="61" spans="1:6" ht="30" customHeight="1">
      <c r="A61" s="31">
        <v>10704</v>
      </c>
      <c r="B61" s="10" t="s">
        <v>37</v>
      </c>
      <c r="C61" s="11">
        <f>Langdon!C61+Brooks_Clymer!C61</f>
        <v>2</v>
      </c>
      <c r="D61" s="12" t="s">
        <v>21</v>
      </c>
      <c r="E61" s="66"/>
      <c r="F61" s="32">
        <f aca="true" t="shared" si="2" ref="F61:F79">((ROUND($C61,2)*ROUND(E61,2)))</f>
        <v>0</v>
      </c>
    </row>
    <row r="62" spans="1:7" ht="30" customHeight="1">
      <c r="A62" s="9">
        <v>10721</v>
      </c>
      <c r="B62" s="10" t="s">
        <v>151</v>
      </c>
      <c r="C62" s="11">
        <f>Langdon!C62+Brooks_Clymer!C62</f>
        <v>7</v>
      </c>
      <c r="D62" s="12" t="s">
        <v>152</v>
      </c>
      <c r="E62" s="66"/>
      <c r="F62" s="32">
        <f t="shared" si="2"/>
        <v>0</v>
      </c>
      <c r="G62" s="58"/>
    </row>
    <row r="63" spans="1:6" ht="30" customHeight="1">
      <c r="A63" s="31">
        <v>10914</v>
      </c>
      <c r="B63" s="10" t="s">
        <v>38</v>
      </c>
      <c r="C63" s="11">
        <f>Langdon!C63+Brooks_Clymer!C63</f>
        <v>2</v>
      </c>
      <c r="D63" s="12" t="s">
        <v>21</v>
      </c>
      <c r="E63" s="66"/>
      <c r="F63" s="32">
        <f t="shared" si="2"/>
        <v>0</v>
      </c>
    </row>
    <row r="64" spans="1:6" ht="30" customHeight="1">
      <c r="A64" s="31">
        <v>20311</v>
      </c>
      <c r="B64" s="10" t="s">
        <v>72</v>
      </c>
      <c r="C64" s="11">
        <f>Langdon!C64+Brooks_Clymer!C64</f>
        <v>7</v>
      </c>
      <c r="D64" s="12" t="s">
        <v>19</v>
      </c>
      <c r="E64" s="66"/>
      <c r="F64" s="32">
        <f t="shared" si="2"/>
        <v>0</v>
      </c>
    </row>
    <row r="65" spans="1:6" ht="30" customHeight="1">
      <c r="A65" s="31">
        <v>20331</v>
      </c>
      <c r="B65" s="10" t="s">
        <v>140</v>
      </c>
      <c r="C65" s="11">
        <f>Langdon!C65+Brooks_Clymer!C65</f>
        <v>1</v>
      </c>
      <c r="D65" s="12" t="s">
        <v>19</v>
      </c>
      <c r="E65" s="66"/>
      <c r="F65" s="32">
        <f t="shared" si="2"/>
        <v>0</v>
      </c>
    </row>
    <row r="66" spans="1:6" ht="30" customHeight="1">
      <c r="A66" s="31">
        <v>20336</v>
      </c>
      <c r="B66" s="10" t="s">
        <v>128</v>
      </c>
      <c r="C66" s="11">
        <f>Langdon!C66+Brooks_Clymer!C66</f>
        <v>27</v>
      </c>
      <c r="D66" s="12" t="s">
        <v>19</v>
      </c>
      <c r="E66" s="66"/>
      <c r="F66" s="32">
        <f t="shared" si="2"/>
        <v>0</v>
      </c>
    </row>
    <row r="67" spans="1:6" ht="30" customHeight="1">
      <c r="A67" s="31">
        <v>20501</v>
      </c>
      <c r="B67" s="10" t="s">
        <v>91</v>
      </c>
      <c r="C67" s="11">
        <f>Langdon!C67+Brooks_Clymer!C67</f>
        <v>3</v>
      </c>
      <c r="D67" s="12" t="s">
        <v>19</v>
      </c>
      <c r="E67" s="66"/>
      <c r="F67" s="32">
        <f t="shared" si="2"/>
        <v>0</v>
      </c>
    </row>
    <row r="68" spans="1:6" ht="30" customHeight="1">
      <c r="A68" s="31">
        <v>20506</v>
      </c>
      <c r="B68" s="10" t="s">
        <v>92</v>
      </c>
      <c r="C68" s="11">
        <f>Langdon!C68+Brooks_Clymer!C68</f>
        <v>1</v>
      </c>
      <c r="D68" s="12" t="s">
        <v>19</v>
      </c>
      <c r="E68" s="66"/>
      <c r="F68" s="32">
        <f t="shared" si="2"/>
        <v>0</v>
      </c>
    </row>
    <row r="69" spans="1:6" ht="30" customHeight="1">
      <c r="A69" s="31">
        <v>40301</v>
      </c>
      <c r="B69" s="10" t="s">
        <v>82</v>
      </c>
      <c r="C69" s="11">
        <f>Langdon!C69+Brooks_Clymer!C69</f>
        <v>700</v>
      </c>
      <c r="D69" s="12" t="s">
        <v>23</v>
      </c>
      <c r="E69" s="66"/>
      <c r="F69" s="32">
        <f t="shared" si="2"/>
        <v>0</v>
      </c>
    </row>
    <row r="70" spans="1:6" ht="30" customHeight="1">
      <c r="A70" s="31">
        <v>50103</v>
      </c>
      <c r="B70" s="10" t="s">
        <v>73</v>
      </c>
      <c r="C70" s="11">
        <f>Langdon!C70+Brooks_Clymer!C70</f>
        <v>3</v>
      </c>
      <c r="D70" s="12" t="s">
        <v>19</v>
      </c>
      <c r="E70" s="66"/>
      <c r="F70" s="32">
        <f t="shared" si="2"/>
        <v>0</v>
      </c>
    </row>
    <row r="71" spans="1:6" ht="30" customHeight="1">
      <c r="A71" s="31">
        <v>50201</v>
      </c>
      <c r="B71" s="10" t="s">
        <v>144</v>
      </c>
      <c r="C71" s="11">
        <f>Langdon!C71+Brooks_Clymer!C71</f>
        <v>15</v>
      </c>
      <c r="D71" s="12" t="s">
        <v>22</v>
      </c>
      <c r="E71" s="66"/>
      <c r="F71" s="32">
        <f>((ROUND($C71,2)*ROUND(E71,2)))</f>
        <v>0</v>
      </c>
    </row>
    <row r="72" spans="1:6" ht="30" customHeight="1">
      <c r="A72" s="31">
        <v>50212</v>
      </c>
      <c r="B72" s="10" t="s">
        <v>39</v>
      </c>
      <c r="C72" s="11">
        <f>Langdon!C72+Brooks_Clymer!C72</f>
        <v>1849</v>
      </c>
      <c r="D72" s="12" t="s">
        <v>77</v>
      </c>
      <c r="E72" s="66"/>
      <c r="F72" s="32">
        <f t="shared" si="2"/>
        <v>0</v>
      </c>
    </row>
    <row r="73" spans="1:6" ht="30" customHeight="1">
      <c r="A73" s="31">
        <v>50225</v>
      </c>
      <c r="B73" s="10" t="s">
        <v>93</v>
      </c>
      <c r="C73" s="11">
        <f>Langdon!C73+Brooks_Clymer!C73</f>
        <v>80</v>
      </c>
      <c r="D73" s="12" t="s">
        <v>77</v>
      </c>
      <c r="E73" s="66"/>
      <c r="F73" s="32">
        <f>((ROUND($C73,2)*ROUND(E73,2)))</f>
        <v>0</v>
      </c>
    </row>
    <row r="74" spans="1:6" ht="30" customHeight="1">
      <c r="A74" s="31">
        <v>50227</v>
      </c>
      <c r="B74" s="10" t="s">
        <v>79</v>
      </c>
      <c r="C74" s="11">
        <f>Langdon!C74+Brooks_Clymer!C74</f>
        <v>992</v>
      </c>
      <c r="D74" s="12" t="s">
        <v>77</v>
      </c>
      <c r="E74" s="66"/>
      <c r="F74" s="32">
        <f>((ROUND($C74,2)*ROUND(E74,2)))</f>
        <v>0</v>
      </c>
    </row>
    <row r="75" spans="1:6" ht="30" customHeight="1">
      <c r="A75" s="31">
        <v>50301</v>
      </c>
      <c r="B75" s="10" t="s">
        <v>129</v>
      </c>
      <c r="C75" s="11">
        <f>Langdon!C75+Brooks_Clymer!C75</f>
        <v>314</v>
      </c>
      <c r="D75" s="12" t="s">
        <v>33</v>
      </c>
      <c r="E75" s="66"/>
      <c r="F75" s="32">
        <f t="shared" si="2"/>
        <v>0</v>
      </c>
    </row>
    <row r="76" spans="1:6" ht="30" customHeight="1">
      <c r="A76" s="31">
        <v>50302</v>
      </c>
      <c r="B76" s="10" t="s">
        <v>123</v>
      </c>
      <c r="C76" s="11">
        <f>Langdon!C76+Brooks_Clymer!C76</f>
        <v>310</v>
      </c>
      <c r="D76" s="12" t="s">
        <v>33</v>
      </c>
      <c r="E76" s="66"/>
      <c r="F76" s="32">
        <f t="shared" si="2"/>
        <v>0</v>
      </c>
    </row>
    <row r="77" spans="1:6" ht="30" customHeight="1">
      <c r="A77" s="31">
        <v>50321</v>
      </c>
      <c r="B77" s="10" t="s">
        <v>130</v>
      </c>
      <c r="C77" s="11">
        <f>Langdon!C77+Brooks_Clymer!C77</f>
        <v>597</v>
      </c>
      <c r="D77" s="12" t="s">
        <v>33</v>
      </c>
      <c r="E77" s="66"/>
      <c r="F77" s="32">
        <f t="shared" si="2"/>
        <v>0</v>
      </c>
    </row>
    <row r="78" spans="1:6" ht="30" customHeight="1">
      <c r="A78" s="31">
        <v>50353</v>
      </c>
      <c r="B78" s="10" t="s">
        <v>76</v>
      </c>
      <c r="C78" s="11">
        <f>Langdon!C78+Brooks_Clymer!C78</f>
        <v>499</v>
      </c>
      <c r="D78" s="12" t="s">
        <v>33</v>
      </c>
      <c r="E78" s="66"/>
      <c r="F78" s="32">
        <f t="shared" si="2"/>
        <v>0</v>
      </c>
    </row>
    <row r="79" spans="1:6" ht="30" customHeight="1">
      <c r="A79" s="31">
        <v>50354</v>
      </c>
      <c r="B79" s="10" t="s">
        <v>40</v>
      </c>
      <c r="C79" s="11">
        <f>Langdon!C79+Brooks_Clymer!C79</f>
        <v>32</v>
      </c>
      <c r="D79" s="12" t="s">
        <v>19</v>
      </c>
      <c r="E79" s="66"/>
      <c r="F79" s="32">
        <f t="shared" si="2"/>
        <v>0</v>
      </c>
    </row>
    <row r="80" spans="1:6" s="17" customFormat="1" ht="25.5" customHeight="1">
      <c r="A80" s="31">
        <v>50361</v>
      </c>
      <c r="B80" s="10" t="s">
        <v>41</v>
      </c>
      <c r="C80" s="11">
        <f>Langdon!C80+Brooks_Clymer!C80</f>
        <v>2</v>
      </c>
      <c r="D80" s="12" t="s">
        <v>19</v>
      </c>
      <c r="E80" s="66"/>
      <c r="F80" s="32">
        <f aca="true" t="shared" si="3" ref="F80:F90">((ROUND($C80,2)*ROUND(E80,2)))</f>
        <v>0</v>
      </c>
    </row>
    <row r="81" spans="1:6" ht="30" customHeight="1">
      <c r="A81" s="31">
        <v>50390</v>
      </c>
      <c r="B81" s="10" t="s">
        <v>43</v>
      </c>
      <c r="C81" s="11">
        <f>Langdon!C81+Brooks_Clymer!C81</f>
        <v>72</v>
      </c>
      <c r="D81" s="12" t="s">
        <v>19</v>
      </c>
      <c r="E81" s="66"/>
      <c r="F81" s="32">
        <f>((ROUND($C81,2)*ROUND(E81,2)))</f>
        <v>0</v>
      </c>
    </row>
    <row r="82" spans="1:6" ht="30" customHeight="1">
      <c r="A82" s="31">
        <v>50701</v>
      </c>
      <c r="B82" s="10" t="s">
        <v>131</v>
      </c>
      <c r="C82" s="11">
        <f>Langdon!C82+Brooks_Clymer!C82</f>
        <v>8</v>
      </c>
      <c r="D82" s="12" t="s">
        <v>19</v>
      </c>
      <c r="E82" s="66"/>
      <c r="F82" s="32">
        <f t="shared" si="3"/>
        <v>0</v>
      </c>
    </row>
    <row r="83" spans="1:6" ht="30" customHeight="1">
      <c r="A83" s="31">
        <v>50771</v>
      </c>
      <c r="B83" s="10" t="s">
        <v>94</v>
      </c>
      <c r="C83" s="11">
        <f>Langdon!C83+Brooks_Clymer!C83</f>
        <v>3</v>
      </c>
      <c r="D83" s="12" t="s">
        <v>19</v>
      </c>
      <c r="E83" s="66"/>
      <c r="F83" s="32">
        <f>((ROUND($C83,2)*ROUND(E83,2)))</f>
        <v>0</v>
      </c>
    </row>
    <row r="84" spans="1:6" ht="30" customHeight="1">
      <c r="A84" s="31">
        <v>50780</v>
      </c>
      <c r="B84" s="10" t="s">
        <v>142</v>
      </c>
      <c r="C84" s="11">
        <f>Langdon!C84+Brooks_Clymer!C84</f>
        <v>2</v>
      </c>
      <c r="D84" s="12" t="s">
        <v>19</v>
      </c>
      <c r="E84" s="66"/>
      <c r="F84" s="32">
        <f>((ROUND($C84,2)*ROUND(E84,2)))</f>
        <v>0</v>
      </c>
    </row>
    <row r="85" spans="1:6" ht="30" customHeight="1">
      <c r="A85" s="31">
        <v>50791</v>
      </c>
      <c r="B85" s="10" t="s">
        <v>42</v>
      </c>
      <c r="C85" s="11">
        <f>Langdon!C85+Brooks_Clymer!C85</f>
        <v>7</v>
      </c>
      <c r="D85" s="12" t="s">
        <v>19</v>
      </c>
      <c r="E85" s="66"/>
      <c r="F85" s="32">
        <f t="shared" si="3"/>
        <v>0</v>
      </c>
    </row>
    <row r="86" spans="1:7" ht="30" customHeight="1">
      <c r="A86" s="31">
        <v>50801</v>
      </c>
      <c r="B86" s="10" t="s">
        <v>36</v>
      </c>
      <c r="C86" s="11">
        <f>Langdon!C86+Brooks_Clymer!C86</f>
        <v>4</v>
      </c>
      <c r="D86" s="12" t="s">
        <v>19</v>
      </c>
      <c r="E86" s="66"/>
      <c r="F86" s="32">
        <f t="shared" si="3"/>
        <v>0</v>
      </c>
      <c r="G86" s="21"/>
    </row>
    <row r="87" spans="1:7" ht="30" customHeight="1">
      <c r="A87" s="31">
        <v>90070</v>
      </c>
      <c r="B87" s="10" t="s">
        <v>150</v>
      </c>
      <c r="C87" s="11">
        <f>Langdon!C87+Brooks_Clymer!C87</f>
        <v>62</v>
      </c>
      <c r="D87" s="12" t="s">
        <v>33</v>
      </c>
      <c r="E87" s="66"/>
      <c r="F87" s="32">
        <f t="shared" si="3"/>
        <v>0</v>
      </c>
      <c r="G87" s="21"/>
    </row>
    <row r="88" spans="1:7" ht="30" customHeight="1">
      <c r="A88" s="31">
        <v>90071</v>
      </c>
      <c r="B88" s="10" t="s">
        <v>137</v>
      </c>
      <c r="C88" s="11">
        <f>Langdon!C88+Brooks_Clymer!C88</f>
        <v>1</v>
      </c>
      <c r="D88" s="12" t="s">
        <v>19</v>
      </c>
      <c r="E88" s="66"/>
      <c r="F88" s="32">
        <f t="shared" si="3"/>
        <v>0</v>
      </c>
      <c r="G88" s="21"/>
    </row>
    <row r="89" spans="1:6" ht="30" customHeight="1">
      <c r="A89" s="31">
        <v>90072</v>
      </c>
      <c r="B89" s="10" t="s">
        <v>125</v>
      </c>
      <c r="C89" s="11">
        <f>Langdon!C89+Brooks_Clymer!C89</f>
        <v>2</v>
      </c>
      <c r="D89" s="12" t="s">
        <v>19</v>
      </c>
      <c r="E89" s="66"/>
      <c r="F89" s="32">
        <f t="shared" si="3"/>
        <v>0</v>
      </c>
    </row>
    <row r="90" spans="1:7" ht="30" customHeight="1">
      <c r="A90" s="31">
        <v>90073</v>
      </c>
      <c r="B90" s="10" t="s">
        <v>135</v>
      </c>
      <c r="C90" s="11">
        <f>Langdon!C90+Brooks_Clymer!C90</f>
        <v>129</v>
      </c>
      <c r="D90" s="12" t="s">
        <v>33</v>
      </c>
      <c r="E90" s="66"/>
      <c r="F90" s="32">
        <f t="shared" si="3"/>
        <v>0</v>
      </c>
      <c r="G90" s="21">
        <f>SUM(F61:F90)</f>
        <v>0</v>
      </c>
    </row>
    <row r="91" spans="1:6" ht="30" customHeight="1">
      <c r="A91" s="82" t="s">
        <v>100</v>
      </c>
      <c r="B91" s="83"/>
      <c r="C91" s="83"/>
      <c r="D91" s="83"/>
      <c r="E91" s="83"/>
      <c r="F91" s="84"/>
    </row>
    <row r="92" spans="1:6" ht="30" customHeight="1">
      <c r="A92" s="31">
        <v>10703</v>
      </c>
      <c r="B92" s="10" t="s">
        <v>44</v>
      </c>
      <c r="C92" s="11">
        <f>Langdon!C92+Brooks_Clymer!C92</f>
        <v>2</v>
      </c>
      <c r="D92" s="12" t="s">
        <v>21</v>
      </c>
      <c r="E92" s="66"/>
      <c r="F92" s="32">
        <f aca="true" t="shared" si="4" ref="F92:F100">((ROUND($C92,2)*ROUND(E92,2)))</f>
        <v>0</v>
      </c>
    </row>
    <row r="93" spans="1:6" ht="30" customHeight="1">
      <c r="A93" s="31">
        <v>10913</v>
      </c>
      <c r="B93" s="10" t="s">
        <v>45</v>
      </c>
      <c r="C93" s="11">
        <f>Langdon!C93+Brooks_Clymer!C93</f>
        <v>2</v>
      </c>
      <c r="D93" s="12" t="s">
        <v>21</v>
      </c>
      <c r="E93" s="66"/>
      <c r="F93" s="32">
        <f t="shared" si="4"/>
        <v>0</v>
      </c>
    </row>
    <row r="94" spans="1:6" ht="30" customHeight="1">
      <c r="A94" s="31">
        <v>40391</v>
      </c>
      <c r="B94" s="10" t="s">
        <v>20</v>
      </c>
      <c r="C94" s="11">
        <f>Langdon!C94+Brooks_Clymer!C94</f>
        <v>100</v>
      </c>
      <c r="D94" s="12" t="s">
        <v>24</v>
      </c>
      <c r="E94" s="66"/>
      <c r="F94" s="32">
        <f t="shared" si="4"/>
        <v>0</v>
      </c>
    </row>
    <row r="95" spans="1:6" ht="38.25">
      <c r="A95" s="31">
        <v>40382</v>
      </c>
      <c r="B95" s="10" t="s">
        <v>132</v>
      </c>
      <c r="C95" s="11">
        <f>Langdon!C95+Brooks_Clymer!C95</f>
        <v>75</v>
      </c>
      <c r="D95" s="12" t="s">
        <v>33</v>
      </c>
      <c r="E95" s="66"/>
      <c r="F95" s="32">
        <f t="shared" si="4"/>
        <v>0</v>
      </c>
    </row>
    <row r="96" spans="1:6" ht="30" customHeight="1">
      <c r="A96" s="31">
        <v>40411</v>
      </c>
      <c r="B96" s="10" t="s">
        <v>133</v>
      </c>
      <c r="C96" s="11">
        <f>Langdon!C96+Brooks_Clymer!C96</f>
        <v>20</v>
      </c>
      <c r="D96" s="12" t="s">
        <v>23</v>
      </c>
      <c r="E96" s="66"/>
      <c r="F96" s="32">
        <f t="shared" si="4"/>
        <v>0</v>
      </c>
    </row>
    <row r="97" spans="1:6" ht="30" customHeight="1">
      <c r="A97" s="31">
        <v>50225</v>
      </c>
      <c r="B97" s="10" t="s">
        <v>93</v>
      </c>
      <c r="C97" s="11">
        <f>Langdon!C97+Brooks_Clymer!C97</f>
        <v>46</v>
      </c>
      <c r="D97" s="12" t="s">
        <v>77</v>
      </c>
      <c r="E97" s="66"/>
      <c r="F97" s="32">
        <f t="shared" si="4"/>
        <v>0</v>
      </c>
    </row>
    <row r="98" spans="1:6" ht="30" customHeight="1">
      <c r="A98" s="31">
        <v>50801</v>
      </c>
      <c r="B98" s="10" t="s">
        <v>36</v>
      </c>
      <c r="C98" s="11">
        <f>Langdon!C98+Brooks_Clymer!C98</f>
        <v>1</v>
      </c>
      <c r="D98" s="12" t="s">
        <v>19</v>
      </c>
      <c r="E98" s="66"/>
      <c r="F98" s="32">
        <f t="shared" si="4"/>
        <v>0</v>
      </c>
    </row>
    <row r="99" spans="1:6" ht="30" customHeight="1">
      <c r="A99" s="31">
        <v>70001</v>
      </c>
      <c r="B99" s="10" t="s">
        <v>80</v>
      </c>
      <c r="C99" s="11">
        <f>Langdon!C99+Brooks_Clymer!C99</f>
        <v>100</v>
      </c>
      <c r="D99" s="12" t="s">
        <v>33</v>
      </c>
      <c r="E99" s="66"/>
      <c r="F99" s="32">
        <f t="shared" si="4"/>
        <v>0</v>
      </c>
    </row>
    <row r="100" spans="1:6" ht="27.75" customHeight="1">
      <c r="A100" s="31">
        <v>70002</v>
      </c>
      <c r="B100" s="10" t="s">
        <v>46</v>
      </c>
      <c r="C100" s="11">
        <f>Langdon!C100+Brooks_Clymer!C100</f>
        <v>40</v>
      </c>
      <c r="D100" s="12" t="s">
        <v>33</v>
      </c>
      <c r="E100" s="66"/>
      <c r="F100" s="32">
        <f t="shared" si="4"/>
        <v>0</v>
      </c>
    </row>
    <row r="101" spans="1:6" ht="30" customHeight="1">
      <c r="A101" s="31">
        <v>70003</v>
      </c>
      <c r="B101" s="10" t="s">
        <v>47</v>
      </c>
      <c r="C101" s="11">
        <f>Langdon!C101+Brooks_Clymer!C101</f>
        <v>900</v>
      </c>
      <c r="D101" s="12" t="s">
        <v>33</v>
      </c>
      <c r="E101" s="66"/>
      <c r="F101" s="32">
        <f aca="true" t="shared" si="5" ref="F101:F116">((ROUND($C101,2)*ROUND(E101,2)))</f>
        <v>0</v>
      </c>
    </row>
    <row r="102" spans="1:6" ht="30" customHeight="1">
      <c r="A102" s="31">
        <v>70011</v>
      </c>
      <c r="B102" s="10" t="s">
        <v>116</v>
      </c>
      <c r="C102" s="11">
        <f>Langdon!C102+Brooks_Clymer!C102</f>
        <v>35</v>
      </c>
      <c r="D102" s="12" t="s">
        <v>33</v>
      </c>
      <c r="E102" s="66"/>
      <c r="F102" s="32">
        <f t="shared" si="5"/>
        <v>0</v>
      </c>
    </row>
    <row r="103" spans="1:6" ht="27.75" customHeight="1">
      <c r="A103" s="31">
        <v>70405</v>
      </c>
      <c r="B103" s="10" t="s">
        <v>48</v>
      </c>
      <c r="C103" s="11">
        <f>Langdon!C103+Brooks_Clymer!C103</f>
        <v>5</v>
      </c>
      <c r="D103" s="12" t="s">
        <v>19</v>
      </c>
      <c r="E103" s="66"/>
      <c r="F103" s="32">
        <f t="shared" si="5"/>
        <v>0</v>
      </c>
    </row>
    <row r="104" spans="1:6" ht="30" customHeight="1">
      <c r="A104" s="31">
        <v>70407</v>
      </c>
      <c r="B104" s="10" t="s">
        <v>49</v>
      </c>
      <c r="C104" s="11">
        <f>Langdon!C104+Brooks_Clymer!C104</f>
        <v>2</v>
      </c>
      <c r="D104" s="12" t="s">
        <v>19</v>
      </c>
      <c r="E104" s="66"/>
      <c r="F104" s="32">
        <f t="shared" si="5"/>
        <v>0</v>
      </c>
    </row>
    <row r="105" spans="1:6" ht="30" customHeight="1">
      <c r="A105" s="31">
        <v>70408</v>
      </c>
      <c r="B105" s="10" t="s">
        <v>50</v>
      </c>
      <c r="C105" s="11">
        <f>Langdon!C105+Brooks_Clymer!C105</f>
        <v>1030</v>
      </c>
      <c r="D105" s="12" t="s">
        <v>33</v>
      </c>
      <c r="E105" s="66"/>
      <c r="F105" s="32">
        <f t="shared" si="5"/>
        <v>0</v>
      </c>
    </row>
    <row r="106" spans="1:6" ht="30" customHeight="1">
      <c r="A106" s="31">
        <v>70413</v>
      </c>
      <c r="B106" s="10" t="s">
        <v>51</v>
      </c>
      <c r="C106" s="11">
        <f>Langdon!C106+Brooks_Clymer!C106</f>
        <v>48</v>
      </c>
      <c r="D106" s="12" t="s">
        <v>33</v>
      </c>
      <c r="E106" s="66"/>
      <c r="F106" s="32">
        <f t="shared" si="5"/>
        <v>0</v>
      </c>
    </row>
    <row r="107" spans="1:6" ht="27.75" customHeight="1">
      <c r="A107" s="31">
        <v>70414</v>
      </c>
      <c r="B107" s="10" t="s">
        <v>52</v>
      </c>
      <c r="C107" s="11">
        <f>Langdon!C107+Brooks_Clymer!C107</f>
        <v>8</v>
      </c>
      <c r="D107" s="12" t="s">
        <v>19</v>
      </c>
      <c r="E107" s="66"/>
      <c r="F107" s="32">
        <f t="shared" si="5"/>
        <v>0</v>
      </c>
    </row>
    <row r="108" spans="1:6" ht="27.75" customHeight="1">
      <c r="A108" s="31">
        <v>70415</v>
      </c>
      <c r="B108" s="10" t="s">
        <v>53</v>
      </c>
      <c r="C108" s="11">
        <f>Langdon!C108+Brooks_Clymer!C108</f>
        <v>10</v>
      </c>
      <c r="D108" s="12" t="s">
        <v>19</v>
      </c>
      <c r="E108" s="66"/>
      <c r="F108" s="32">
        <f t="shared" si="5"/>
        <v>0</v>
      </c>
    </row>
    <row r="109" spans="1:6" ht="27.75" customHeight="1">
      <c r="A109" s="31">
        <v>70416</v>
      </c>
      <c r="B109" s="10" t="s">
        <v>54</v>
      </c>
      <c r="C109" s="11">
        <f>Langdon!C109+Brooks_Clymer!C109</f>
        <v>1</v>
      </c>
      <c r="D109" s="12" t="s">
        <v>19</v>
      </c>
      <c r="E109" s="66"/>
      <c r="F109" s="32">
        <f t="shared" si="5"/>
        <v>0</v>
      </c>
    </row>
    <row r="110" spans="1:6" ht="30" customHeight="1">
      <c r="A110" s="31">
        <v>70417</v>
      </c>
      <c r="B110" s="10" t="s">
        <v>85</v>
      </c>
      <c r="C110" s="11">
        <f>Langdon!C110+Brooks_Clymer!C110</f>
        <v>4</v>
      </c>
      <c r="D110" s="12" t="s">
        <v>19</v>
      </c>
      <c r="E110" s="66"/>
      <c r="F110" s="32">
        <f t="shared" si="5"/>
        <v>0</v>
      </c>
    </row>
    <row r="111" spans="1:6" ht="30" customHeight="1">
      <c r="A111" s="31">
        <v>70418</v>
      </c>
      <c r="B111" s="10" t="s">
        <v>108</v>
      </c>
      <c r="C111" s="11">
        <f>Langdon!C111+Brooks_Clymer!C111</f>
        <v>3</v>
      </c>
      <c r="D111" s="12" t="s">
        <v>19</v>
      </c>
      <c r="E111" s="66"/>
      <c r="F111" s="32">
        <f t="shared" si="5"/>
        <v>0</v>
      </c>
    </row>
    <row r="112" spans="1:6" ht="30" customHeight="1">
      <c r="A112" s="31">
        <v>70424</v>
      </c>
      <c r="B112" s="10" t="s">
        <v>55</v>
      </c>
      <c r="C112" s="11">
        <f>Langdon!C112+Brooks_Clymer!C112</f>
        <v>30</v>
      </c>
      <c r="D112" s="12" t="s">
        <v>33</v>
      </c>
      <c r="E112" s="66"/>
      <c r="F112" s="32">
        <f t="shared" si="5"/>
        <v>0</v>
      </c>
    </row>
    <row r="113" spans="1:6" ht="30" customHeight="1">
      <c r="A113" s="31">
        <v>70425</v>
      </c>
      <c r="B113" s="10" t="s">
        <v>109</v>
      </c>
      <c r="C113" s="11">
        <f>Langdon!C113+Brooks_Clymer!C113</f>
        <v>1</v>
      </c>
      <c r="D113" s="12" t="s">
        <v>19</v>
      </c>
      <c r="E113" s="66"/>
      <c r="F113" s="32">
        <f t="shared" si="5"/>
        <v>0</v>
      </c>
    </row>
    <row r="114" spans="1:6" ht="30" customHeight="1">
      <c r="A114" s="31">
        <v>70426</v>
      </c>
      <c r="B114" s="10" t="s">
        <v>110</v>
      </c>
      <c r="C114" s="11">
        <f>Langdon!C114+Brooks_Clymer!C114</f>
        <v>1</v>
      </c>
      <c r="D114" s="12" t="s">
        <v>19</v>
      </c>
      <c r="E114" s="66"/>
      <c r="F114" s="32">
        <f t="shared" si="5"/>
        <v>0</v>
      </c>
    </row>
    <row r="115" spans="1:6" ht="30" customHeight="1">
      <c r="A115" s="31">
        <v>70427</v>
      </c>
      <c r="B115" s="10" t="s">
        <v>86</v>
      </c>
      <c r="C115" s="11">
        <f>Langdon!C115+Brooks_Clymer!C115</f>
        <v>1</v>
      </c>
      <c r="D115" s="12" t="s">
        <v>19</v>
      </c>
      <c r="E115" s="66"/>
      <c r="F115" s="32">
        <f t="shared" si="5"/>
        <v>0</v>
      </c>
    </row>
    <row r="116" spans="1:6" ht="30" customHeight="1">
      <c r="A116" s="31">
        <v>70428</v>
      </c>
      <c r="B116" s="10" t="s">
        <v>56</v>
      </c>
      <c r="C116" s="11">
        <f>Langdon!C116+Brooks_Clymer!C116</f>
        <v>2</v>
      </c>
      <c r="D116" s="12" t="s">
        <v>19</v>
      </c>
      <c r="E116" s="66"/>
      <c r="F116" s="32">
        <f t="shared" si="5"/>
        <v>0</v>
      </c>
    </row>
    <row r="117" spans="1:6" ht="30" customHeight="1">
      <c r="A117" s="31">
        <v>70429</v>
      </c>
      <c r="B117" s="10" t="s">
        <v>57</v>
      </c>
      <c r="C117" s="11">
        <f>Langdon!C117+Brooks_Clymer!C117</f>
        <v>5</v>
      </c>
      <c r="D117" s="12" t="s">
        <v>19</v>
      </c>
      <c r="E117" s="66"/>
      <c r="F117" s="32">
        <f aca="true" t="shared" si="6" ref="F117:F127">((ROUND($C117,2)*ROUND(E117,2)))</f>
        <v>0</v>
      </c>
    </row>
    <row r="118" spans="1:6" ht="27.75" customHeight="1">
      <c r="A118" s="31">
        <v>70440</v>
      </c>
      <c r="B118" s="10" t="s">
        <v>58</v>
      </c>
      <c r="C118" s="11">
        <f>Langdon!C118+Brooks_Clymer!C118</f>
        <v>20</v>
      </c>
      <c r="D118" s="12" t="s">
        <v>33</v>
      </c>
      <c r="E118" s="66"/>
      <c r="F118" s="32">
        <f t="shared" si="6"/>
        <v>0</v>
      </c>
    </row>
    <row r="119" spans="1:6" ht="27.75" customHeight="1">
      <c r="A119" s="31">
        <v>70442</v>
      </c>
      <c r="B119" s="10" t="s">
        <v>111</v>
      </c>
      <c r="C119" s="11">
        <f>Langdon!C119+Brooks_Clymer!C119</f>
        <v>30</v>
      </c>
      <c r="D119" s="12" t="s">
        <v>33</v>
      </c>
      <c r="E119" s="66"/>
      <c r="F119" s="32">
        <f t="shared" si="6"/>
        <v>0</v>
      </c>
    </row>
    <row r="120" spans="1:6" ht="27.75" customHeight="1">
      <c r="A120" s="31">
        <v>70443</v>
      </c>
      <c r="B120" s="10" t="s">
        <v>75</v>
      </c>
      <c r="C120" s="11">
        <f>Langdon!C120+Brooks_Clymer!C120</f>
        <v>12</v>
      </c>
      <c r="D120" s="12" t="s">
        <v>19</v>
      </c>
      <c r="E120" s="66"/>
      <c r="F120" s="32">
        <f t="shared" si="6"/>
        <v>0</v>
      </c>
    </row>
    <row r="121" spans="1:6" ht="30" customHeight="1">
      <c r="A121" s="31">
        <v>70444</v>
      </c>
      <c r="B121" s="10" t="s">
        <v>117</v>
      </c>
      <c r="C121" s="11">
        <f>Langdon!C121+Brooks_Clymer!C121</f>
        <v>2</v>
      </c>
      <c r="D121" s="12" t="s">
        <v>19</v>
      </c>
      <c r="E121" s="66"/>
      <c r="F121" s="32">
        <f t="shared" si="6"/>
        <v>0</v>
      </c>
    </row>
    <row r="122" spans="1:6" ht="30" customHeight="1">
      <c r="A122" s="31">
        <v>70445</v>
      </c>
      <c r="B122" s="10" t="s">
        <v>118</v>
      </c>
      <c r="C122" s="11">
        <f>Langdon!C122+Brooks_Clymer!C122</f>
        <v>1</v>
      </c>
      <c r="D122" s="12" t="s">
        <v>19</v>
      </c>
      <c r="E122" s="66"/>
      <c r="F122" s="32">
        <f t="shared" si="6"/>
        <v>0</v>
      </c>
    </row>
    <row r="123" spans="1:6" ht="30" customHeight="1">
      <c r="A123" s="31">
        <v>70450</v>
      </c>
      <c r="B123" s="10" t="s">
        <v>59</v>
      </c>
      <c r="C123" s="11">
        <f>Langdon!C123+Brooks_Clymer!C123</f>
        <v>2</v>
      </c>
      <c r="D123" s="12" t="s">
        <v>19</v>
      </c>
      <c r="E123" s="66"/>
      <c r="F123" s="32">
        <f t="shared" si="6"/>
        <v>0</v>
      </c>
    </row>
    <row r="124" spans="1:6" ht="30" customHeight="1">
      <c r="A124" s="31">
        <v>70451</v>
      </c>
      <c r="B124" s="10" t="s">
        <v>81</v>
      </c>
      <c r="C124" s="11">
        <f>Langdon!C124+Brooks_Clymer!C124</f>
        <v>2</v>
      </c>
      <c r="D124" s="12" t="s">
        <v>19</v>
      </c>
      <c r="E124" s="66"/>
      <c r="F124" s="32">
        <f t="shared" si="6"/>
        <v>0</v>
      </c>
    </row>
    <row r="125" spans="1:6" ht="27.75" customHeight="1">
      <c r="A125" s="31">
        <v>70452</v>
      </c>
      <c r="B125" s="10" t="s">
        <v>112</v>
      </c>
      <c r="C125" s="11">
        <f>Langdon!C125+Brooks_Clymer!C125</f>
        <v>2</v>
      </c>
      <c r="D125" s="12" t="s">
        <v>19</v>
      </c>
      <c r="E125" s="66"/>
      <c r="F125" s="32">
        <f t="shared" si="6"/>
        <v>0</v>
      </c>
    </row>
    <row r="126" spans="1:6" ht="30" customHeight="1">
      <c r="A126" s="31">
        <v>70453</v>
      </c>
      <c r="B126" s="10" t="s">
        <v>60</v>
      </c>
      <c r="C126" s="11">
        <f>Langdon!C126+Brooks_Clymer!C126</f>
        <v>2</v>
      </c>
      <c r="D126" s="12" t="s">
        <v>19</v>
      </c>
      <c r="E126" s="66"/>
      <c r="F126" s="32">
        <f t="shared" si="6"/>
        <v>0</v>
      </c>
    </row>
    <row r="127" spans="1:6" ht="30" customHeight="1">
      <c r="A127" s="31">
        <v>70455</v>
      </c>
      <c r="B127" s="10" t="s">
        <v>113</v>
      </c>
      <c r="C127" s="11">
        <f>Langdon!C127+Brooks_Clymer!C127</f>
        <v>4</v>
      </c>
      <c r="D127" s="12" t="s">
        <v>19</v>
      </c>
      <c r="E127" s="66"/>
      <c r="F127" s="32">
        <f t="shared" si="6"/>
        <v>0</v>
      </c>
    </row>
    <row r="128" spans="1:6" ht="30" customHeight="1">
      <c r="A128" s="31">
        <v>70456</v>
      </c>
      <c r="B128" s="10" t="s">
        <v>61</v>
      </c>
      <c r="C128" s="11">
        <f>Langdon!C128+Brooks_Clymer!C128</f>
        <v>4</v>
      </c>
      <c r="D128" s="12" t="s">
        <v>19</v>
      </c>
      <c r="E128" s="66"/>
      <c r="F128" s="32">
        <f>((ROUND($C128,2)*ROUND(E128,2)))</f>
        <v>0</v>
      </c>
    </row>
    <row r="129" spans="1:7" ht="30" customHeight="1">
      <c r="A129" s="31">
        <v>90160</v>
      </c>
      <c r="B129" s="10" t="s">
        <v>119</v>
      </c>
      <c r="C129" s="11">
        <f>Langdon!C129+Brooks_Clymer!C129</f>
        <v>1</v>
      </c>
      <c r="D129" s="12" t="s">
        <v>21</v>
      </c>
      <c r="E129" s="66"/>
      <c r="F129" s="32">
        <f>((ROUND($C129,2)*ROUND(E129,2)))</f>
        <v>0</v>
      </c>
      <c r="G129" s="21"/>
    </row>
    <row r="130" spans="1:6" ht="30" customHeight="1">
      <c r="A130" s="31">
        <v>90161</v>
      </c>
      <c r="B130" s="10" t="s">
        <v>121</v>
      </c>
      <c r="C130" s="11">
        <f>Langdon!C130+Brooks_Clymer!C130</f>
        <v>1</v>
      </c>
      <c r="D130" s="12" t="s">
        <v>19</v>
      </c>
      <c r="E130" s="66"/>
      <c r="F130" s="32">
        <f>((ROUND($C130,2)*ROUND(E130,2)))</f>
        <v>0</v>
      </c>
    </row>
    <row r="131" spans="1:7" ht="30" customHeight="1">
      <c r="A131" s="31">
        <v>90162</v>
      </c>
      <c r="B131" s="10" t="s">
        <v>114</v>
      </c>
      <c r="C131" s="11">
        <f>Langdon!C131+Brooks_Clymer!C131</f>
        <v>1</v>
      </c>
      <c r="D131" s="12" t="s">
        <v>21</v>
      </c>
      <c r="E131" s="66"/>
      <c r="F131" s="32">
        <f>((ROUND($C131,2)*ROUND(E131,2)))</f>
        <v>0</v>
      </c>
      <c r="G131" s="21">
        <f>SUM(F92:F131)</f>
        <v>0</v>
      </c>
    </row>
    <row r="132" spans="1:6" ht="30" customHeight="1">
      <c r="A132" s="82" t="s">
        <v>143</v>
      </c>
      <c r="B132" s="83"/>
      <c r="C132" s="83"/>
      <c r="D132" s="83"/>
      <c r="E132" s="83"/>
      <c r="F132" s="84"/>
    </row>
    <row r="133" spans="1:6" ht="25.5">
      <c r="A133" s="31">
        <v>60230</v>
      </c>
      <c r="B133" s="10" t="s">
        <v>147</v>
      </c>
      <c r="C133" s="11">
        <f>Langdon!C133+Brooks_Clymer!C133</f>
        <v>180</v>
      </c>
      <c r="D133" s="12" t="s">
        <v>33</v>
      </c>
      <c r="E133" s="66"/>
      <c r="F133" s="32">
        <f>((ROUND($C133,2)*ROUND(E133,2)))</f>
        <v>0</v>
      </c>
    </row>
    <row r="134" spans="1:7" ht="30" customHeight="1">
      <c r="A134" s="31">
        <v>60232</v>
      </c>
      <c r="B134" s="10" t="s">
        <v>148</v>
      </c>
      <c r="C134" s="11">
        <f>Langdon!C134+Brooks_Clymer!C134</f>
        <v>100</v>
      </c>
      <c r="D134" s="12" t="s">
        <v>33</v>
      </c>
      <c r="E134" s="66"/>
      <c r="F134" s="32">
        <f>((ROUND($C134,2)*ROUND(E134,2)))</f>
        <v>0</v>
      </c>
      <c r="G134" s="21"/>
    </row>
    <row r="135" spans="1:6" ht="30" customHeight="1">
      <c r="A135" s="31">
        <v>60241</v>
      </c>
      <c r="B135" s="10" t="s">
        <v>107</v>
      </c>
      <c r="C135" s="11">
        <f>Langdon!C135+Brooks_Clymer!C135</f>
        <v>80</v>
      </c>
      <c r="D135" s="12" t="s">
        <v>33</v>
      </c>
      <c r="E135" s="66"/>
      <c r="F135" s="32">
        <f>((ROUND($C135,2)*ROUND(E135,2)))</f>
        <v>0</v>
      </c>
    </row>
    <row r="136" spans="1:7" ht="30" customHeight="1">
      <c r="A136" s="31">
        <v>60261</v>
      </c>
      <c r="B136" s="10" t="s">
        <v>149</v>
      </c>
      <c r="C136" s="11">
        <f>Langdon!C136+Brooks_Clymer!C136</f>
        <v>200</v>
      </c>
      <c r="D136" s="12" t="s">
        <v>33</v>
      </c>
      <c r="E136" s="66"/>
      <c r="F136" s="32">
        <f>((ROUND($C136,2)*ROUND(E136,2)))</f>
        <v>0</v>
      </c>
      <c r="G136" s="21"/>
    </row>
    <row r="137" spans="1:7" ht="30" customHeight="1">
      <c r="A137" s="31">
        <v>60401</v>
      </c>
      <c r="B137" s="10" t="s">
        <v>122</v>
      </c>
      <c r="C137" s="11">
        <f>Langdon!C137+Brooks_Clymer!C137</f>
        <v>4</v>
      </c>
      <c r="D137" s="12" t="s">
        <v>19</v>
      </c>
      <c r="E137" s="66"/>
      <c r="F137" s="32">
        <f>((ROUND($C137,2)*ROUND(E137,2)))</f>
        <v>0</v>
      </c>
      <c r="G137" s="21">
        <f>SUM(F133:F137)</f>
        <v>0</v>
      </c>
    </row>
    <row r="138" spans="1:7" ht="30" customHeight="1" thickBot="1">
      <c r="A138" s="34"/>
      <c r="B138" s="35" t="s">
        <v>7</v>
      </c>
      <c r="C138" s="36"/>
      <c r="D138" s="36"/>
      <c r="E138" s="37"/>
      <c r="F138" s="43">
        <f>SUM(F8:F137)</f>
        <v>0</v>
      </c>
      <c r="G138" s="13">
        <f>SUM(G9:G137)</f>
        <v>0</v>
      </c>
    </row>
  </sheetData>
  <sheetProtection password="CC21" sheet="1"/>
  <mergeCells count="12">
    <mergeCell ref="A91:F91"/>
    <mergeCell ref="A39:F39"/>
    <mergeCell ref="A132:F132"/>
    <mergeCell ref="A1:F1"/>
    <mergeCell ref="A2:F2"/>
    <mergeCell ref="C7:D7"/>
    <mergeCell ref="A8:F8"/>
    <mergeCell ref="A4:F5"/>
    <mergeCell ref="A6:F6"/>
    <mergeCell ref="C3:F3"/>
    <mergeCell ref="A51:F51"/>
    <mergeCell ref="A60:F60"/>
  </mergeCells>
  <printOptions horizontalCentered="1"/>
  <pageMargins left="0.25" right="0.25" top="0.25" bottom="0.25" header="0.25" footer="0.25"/>
  <pageSetup firstPageNumber="5" useFirstPageNumber="1" fitToHeight="6" horizontalDpi="600" verticalDpi="600" orientation="portrait" scale="97" r:id="rId1"/>
  <headerFooter>
    <oddFooter>&amp;C&amp;"Arial,Regular"&amp;10E-&amp;P</oddFooter>
  </headerFooter>
  <rowBreaks count="3" manualBreakCount="3">
    <brk id="73" max="5" man="1"/>
    <brk id="95" max="5" man="1"/>
    <brk id="1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view="pageBreakPreview" zoomScale="60" workbookViewId="0" topLeftCell="A1">
      <selection activeCell="A1" sqref="A1:F138"/>
    </sheetView>
  </sheetViews>
  <sheetFormatPr defaultColWidth="9.140625" defaultRowHeight="15"/>
  <cols>
    <col min="1" max="1" width="8.00390625" style="13" customWidth="1"/>
    <col min="2" max="2" width="38.28125" style="15" customWidth="1"/>
    <col min="3" max="3" width="10.28125" style="13" customWidth="1"/>
    <col min="4" max="4" width="11.57421875" style="13" bestFit="1" customWidth="1"/>
    <col min="5" max="5" width="15.7109375" style="30" customWidth="1"/>
    <col min="6" max="6" width="20.7109375" style="13" customWidth="1"/>
    <col min="7" max="7" width="18.8515625" style="13" customWidth="1"/>
    <col min="8" max="16384" width="9.140625" style="13" customWidth="1"/>
  </cols>
  <sheetData>
    <row r="1" spans="1:6" ht="12.75">
      <c r="A1" s="85" t="s">
        <v>158</v>
      </c>
      <c r="B1" s="85"/>
      <c r="C1" s="85"/>
      <c r="D1" s="85"/>
      <c r="E1" s="85"/>
      <c r="F1" s="85"/>
    </row>
    <row r="2" spans="1:6" ht="12.75">
      <c r="A2" s="99"/>
      <c r="B2" s="99"/>
      <c r="C2" s="99"/>
      <c r="D2" s="99"/>
      <c r="E2" s="99"/>
      <c r="F2" s="99"/>
    </row>
    <row r="3" spans="1:6" ht="15.75" customHeight="1">
      <c r="A3" s="1"/>
      <c r="B3" s="2"/>
      <c r="C3" s="85" t="s">
        <v>1</v>
      </c>
      <c r="D3" s="85"/>
      <c r="E3" s="85"/>
      <c r="F3" s="85"/>
    </row>
    <row r="4" spans="1:6" s="14" customFormat="1" ht="15.75" customHeight="1">
      <c r="A4" s="89" t="s">
        <v>95</v>
      </c>
      <c r="B4" s="89"/>
      <c r="C4" s="89"/>
      <c r="D4" s="89"/>
      <c r="E4" s="89"/>
      <c r="F4" s="89"/>
    </row>
    <row r="5" spans="1:6" s="14" customFormat="1" ht="6.75" customHeight="1">
      <c r="A5" s="89"/>
      <c r="B5" s="89"/>
      <c r="C5" s="89"/>
      <c r="D5" s="89"/>
      <c r="E5" s="89"/>
      <c r="F5" s="89"/>
    </row>
    <row r="6" spans="1:6" s="14" customFormat="1" ht="14.25" customHeight="1" thickBot="1">
      <c r="A6" s="89" t="s">
        <v>101</v>
      </c>
      <c r="B6" s="89"/>
      <c r="C6" s="89"/>
      <c r="D6" s="89"/>
      <c r="E6" s="89"/>
      <c r="F6" s="89"/>
    </row>
    <row r="7" spans="1:6" ht="31.5" customHeight="1">
      <c r="A7" s="5" t="s">
        <v>2</v>
      </c>
      <c r="B7" s="6" t="s">
        <v>3</v>
      </c>
      <c r="C7" s="87" t="s">
        <v>4</v>
      </c>
      <c r="D7" s="88"/>
      <c r="E7" s="27" t="s">
        <v>5</v>
      </c>
      <c r="F7" s="8" t="s">
        <v>6</v>
      </c>
    </row>
    <row r="8" spans="1:6" ht="30.75" customHeight="1">
      <c r="A8" s="96" t="s">
        <v>96</v>
      </c>
      <c r="B8" s="97"/>
      <c r="C8" s="97"/>
      <c r="D8" s="97"/>
      <c r="E8" s="97"/>
      <c r="F8" s="98"/>
    </row>
    <row r="9" spans="1:6" ht="30" customHeight="1">
      <c r="A9" s="31">
        <v>10701</v>
      </c>
      <c r="B9" s="10" t="s">
        <v>8</v>
      </c>
      <c r="C9" s="11">
        <v>1</v>
      </c>
      <c r="D9" s="12" t="s">
        <v>21</v>
      </c>
      <c r="E9" s="28"/>
      <c r="F9" s="32">
        <f aca="true" t="shared" si="0" ref="F9:F38">((ROUND($C9,2)*ROUND(E9,2)))</f>
        <v>0</v>
      </c>
    </row>
    <row r="10" spans="1:6" ht="30" customHeight="1">
      <c r="A10" s="31">
        <v>10801</v>
      </c>
      <c r="B10" s="10" t="s">
        <v>26</v>
      </c>
      <c r="C10" s="11">
        <v>45</v>
      </c>
      <c r="D10" s="12" t="s">
        <v>33</v>
      </c>
      <c r="E10" s="28"/>
      <c r="F10" s="32">
        <f t="shared" si="0"/>
        <v>0</v>
      </c>
    </row>
    <row r="11" spans="1:6" ht="30" customHeight="1">
      <c r="A11" s="31">
        <v>10802</v>
      </c>
      <c r="B11" s="10" t="s">
        <v>138</v>
      </c>
      <c r="C11" s="11">
        <v>0</v>
      </c>
      <c r="D11" s="12" t="s">
        <v>33</v>
      </c>
      <c r="E11" s="28"/>
      <c r="F11" s="32">
        <f t="shared" si="0"/>
        <v>0</v>
      </c>
    </row>
    <row r="12" spans="1:6" ht="30" customHeight="1">
      <c r="A12" s="31">
        <v>10911</v>
      </c>
      <c r="B12" s="10" t="s">
        <v>9</v>
      </c>
      <c r="C12" s="11">
        <v>1</v>
      </c>
      <c r="D12" s="12" t="s">
        <v>21</v>
      </c>
      <c r="E12" s="28"/>
      <c r="F12" s="32">
        <f t="shared" si="0"/>
        <v>0</v>
      </c>
    </row>
    <row r="13" spans="1:6" ht="30" customHeight="1">
      <c r="A13" s="31">
        <v>20101</v>
      </c>
      <c r="B13" s="10" t="s">
        <v>27</v>
      </c>
      <c r="C13" s="11">
        <v>515</v>
      </c>
      <c r="D13" s="12" t="s">
        <v>22</v>
      </c>
      <c r="E13" s="28"/>
      <c r="F13" s="32">
        <f t="shared" si="0"/>
        <v>0</v>
      </c>
    </row>
    <row r="14" spans="1:6" ht="30" customHeight="1">
      <c r="A14" s="31">
        <v>20219</v>
      </c>
      <c r="B14" s="10" t="s">
        <v>11</v>
      </c>
      <c r="C14" s="11">
        <v>150</v>
      </c>
      <c r="D14" s="12" t="s">
        <v>10</v>
      </c>
      <c r="E14" s="28"/>
      <c r="F14" s="32">
        <f t="shared" si="0"/>
        <v>0</v>
      </c>
    </row>
    <row r="15" spans="1:6" ht="30" customHeight="1">
      <c r="A15" s="31">
        <v>20221</v>
      </c>
      <c r="B15" s="10" t="s">
        <v>12</v>
      </c>
      <c r="C15" s="11">
        <v>50</v>
      </c>
      <c r="D15" s="12" t="s">
        <v>23</v>
      </c>
      <c r="E15" s="28"/>
      <c r="F15" s="32">
        <f t="shared" si="0"/>
        <v>0</v>
      </c>
    </row>
    <row r="16" spans="1:6" ht="30" customHeight="1">
      <c r="A16" s="31">
        <v>20303</v>
      </c>
      <c r="B16" s="10" t="s">
        <v>13</v>
      </c>
      <c r="C16" s="11">
        <v>60</v>
      </c>
      <c r="D16" s="12" t="s">
        <v>33</v>
      </c>
      <c r="E16" s="28"/>
      <c r="F16" s="32">
        <f t="shared" si="0"/>
        <v>0</v>
      </c>
    </row>
    <row r="17" spans="1:7" ht="30" customHeight="1">
      <c r="A17" s="31">
        <v>20321</v>
      </c>
      <c r="B17" s="10" t="s">
        <v>153</v>
      </c>
      <c r="C17" s="11"/>
      <c r="D17" s="12" t="s">
        <v>23</v>
      </c>
      <c r="E17" s="29"/>
      <c r="F17" s="32">
        <f t="shared" si="0"/>
        <v>0</v>
      </c>
      <c r="G17" s="59"/>
    </row>
    <row r="18" spans="1:6" ht="30" customHeight="1">
      <c r="A18" s="31">
        <v>20323</v>
      </c>
      <c r="B18" s="10" t="s">
        <v>84</v>
      </c>
      <c r="C18" s="11">
        <v>1075</v>
      </c>
      <c r="D18" s="12" t="s">
        <v>24</v>
      </c>
      <c r="E18" s="29"/>
      <c r="F18" s="32">
        <f t="shared" si="0"/>
        <v>0</v>
      </c>
    </row>
    <row r="19" spans="1:6" ht="30" customHeight="1">
      <c r="A19" s="31">
        <v>20403</v>
      </c>
      <c r="B19" s="10" t="s">
        <v>28</v>
      </c>
      <c r="C19" s="11">
        <v>14</v>
      </c>
      <c r="D19" s="12" t="s">
        <v>68</v>
      </c>
      <c r="E19" s="28"/>
      <c r="F19" s="32">
        <f t="shared" si="0"/>
        <v>0</v>
      </c>
    </row>
    <row r="20" spans="1:6" ht="30" customHeight="1">
      <c r="A20" s="31">
        <v>20701</v>
      </c>
      <c r="B20" s="10" t="s">
        <v>14</v>
      </c>
      <c r="C20" s="11">
        <v>50</v>
      </c>
      <c r="D20" s="12" t="s">
        <v>23</v>
      </c>
      <c r="E20" s="28"/>
      <c r="F20" s="32">
        <f t="shared" si="0"/>
        <v>0</v>
      </c>
    </row>
    <row r="21" spans="1:6" ht="30" customHeight="1">
      <c r="A21" s="31">
        <v>21061</v>
      </c>
      <c r="B21" s="10" t="s">
        <v>25</v>
      </c>
      <c r="C21" s="11">
        <v>50</v>
      </c>
      <c r="D21" s="12" t="s">
        <v>23</v>
      </c>
      <c r="E21" s="28"/>
      <c r="F21" s="32">
        <f t="shared" si="0"/>
        <v>0</v>
      </c>
    </row>
    <row r="22" spans="1:6" ht="30" customHeight="1">
      <c r="A22" s="31">
        <v>30302</v>
      </c>
      <c r="B22" s="10" t="s">
        <v>83</v>
      </c>
      <c r="C22" s="11">
        <v>450</v>
      </c>
      <c r="D22" s="12" t="s">
        <v>24</v>
      </c>
      <c r="E22" s="29"/>
      <c r="F22" s="32">
        <f t="shared" si="0"/>
        <v>0</v>
      </c>
    </row>
    <row r="23" spans="1:6" ht="30" customHeight="1">
      <c r="A23" s="31">
        <v>30340</v>
      </c>
      <c r="B23" s="10" t="s">
        <v>141</v>
      </c>
      <c r="C23" s="11"/>
      <c r="D23" s="12" t="s">
        <v>24</v>
      </c>
      <c r="E23" s="29"/>
      <c r="F23" s="32">
        <f t="shared" si="0"/>
        <v>0</v>
      </c>
    </row>
    <row r="24" spans="1:6" ht="30" customHeight="1">
      <c r="A24" s="31">
        <v>40102</v>
      </c>
      <c r="B24" s="10" t="s">
        <v>15</v>
      </c>
      <c r="C24" s="11">
        <v>630</v>
      </c>
      <c r="D24" s="12" t="s">
        <v>10</v>
      </c>
      <c r="E24" s="28"/>
      <c r="F24" s="32">
        <f t="shared" si="0"/>
        <v>0</v>
      </c>
    </row>
    <row r="25" spans="1:6" ht="30" customHeight="1">
      <c r="A25" s="31">
        <v>40201</v>
      </c>
      <c r="B25" s="10" t="s">
        <v>78</v>
      </c>
      <c r="C25" s="11">
        <v>0</v>
      </c>
      <c r="D25" s="12" t="s">
        <v>10</v>
      </c>
      <c r="E25" s="28"/>
      <c r="F25" s="32">
        <f t="shared" si="0"/>
        <v>0</v>
      </c>
    </row>
    <row r="26" spans="1:6" ht="30" customHeight="1">
      <c r="A26" s="31">
        <v>40202</v>
      </c>
      <c r="B26" s="10" t="s">
        <v>104</v>
      </c>
      <c r="C26" s="11">
        <v>335</v>
      </c>
      <c r="D26" s="12" t="s">
        <v>10</v>
      </c>
      <c r="E26" s="28"/>
      <c r="F26" s="32">
        <f t="shared" si="0"/>
        <v>0</v>
      </c>
    </row>
    <row r="27" spans="1:6" ht="30" customHeight="1">
      <c r="A27" s="31">
        <v>40211</v>
      </c>
      <c r="B27" s="10" t="s">
        <v>16</v>
      </c>
      <c r="C27" s="11">
        <v>55</v>
      </c>
      <c r="D27" s="12" t="s">
        <v>17</v>
      </c>
      <c r="E27" s="28"/>
      <c r="F27" s="32">
        <f t="shared" si="0"/>
        <v>0</v>
      </c>
    </row>
    <row r="28" spans="1:6" ht="30" customHeight="1">
      <c r="A28" s="9">
        <v>40311</v>
      </c>
      <c r="B28" s="10" t="s">
        <v>88</v>
      </c>
      <c r="C28" s="11"/>
      <c r="D28" s="12" t="s">
        <v>89</v>
      </c>
      <c r="E28" s="26"/>
      <c r="F28" s="32">
        <f t="shared" si="0"/>
        <v>0</v>
      </c>
    </row>
    <row r="29" spans="1:6" ht="30" customHeight="1">
      <c r="A29" s="31">
        <v>40367</v>
      </c>
      <c r="B29" s="10" t="s">
        <v>18</v>
      </c>
      <c r="C29" s="11">
        <v>12</v>
      </c>
      <c r="D29" s="12" t="s">
        <v>19</v>
      </c>
      <c r="E29" s="28"/>
      <c r="F29" s="32">
        <f t="shared" si="0"/>
        <v>0</v>
      </c>
    </row>
    <row r="30" spans="1:6" ht="51">
      <c r="A30" s="31">
        <v>40381</v>
      </c>
      <c r="B30" s="10" t="s">
        <v>127</v>
      </c>
      <c r="C30" s="11"/>
      <c r="D30" s="12" t="s">
        <v>33</v>
      </c>
      <c r="E30" s="28"/>
      <c r="F30" s="32">
        <f t="shared" si="0"/>
        <v>0</v>
      </c>
    </row>
    <row r="31" spans="1:6" ht="38.25">
      <c r="A31" s="31">
        <v>40382</v>
      </c>
      <c r="B31" s="10" t="s">
        <v>74</v>
      </c>
      <c r="C31" s="11">
        <v>45</v>
      </c>
      <c r="D31" s="12" t="s">
        <v>33</v>
      </c>
      <c r="E31" s="28"/>
      <c r="F31" s="32">
        <f t="shared" si="0"/>
        <v>0</v>
      </c>
    </row>
    <row r="32" spans="1:6" s="17" customFormat="1" ht="26.25">
      <c r="A32" s="31">
        <v>40391</v>
      </c>
      <c r="B32" s="10" t="s">
        <v>20</v>
      </c>
      <c r="C32" s="11">
        <v>625</v>
      </c>
      <c r="D32" s="12" t="s">
        <v>24</v>
      </c>
      <c r="E32" s="28"/>
      <c r="F32" s="32">
        <f t="shared" si="0"/>
        <v>0</v>
      </c>
    </row>
    <row r="33" spans="1:6" s="17" customFormat="1" ht="39">
      <c r="A33" s="31">
        <v>40392</v>
      </c>
      <c r="B33" s="10" t="s">
        <v>139</v>
      </c>
      <c r="C33" s="11">
        <v>100</v>
      </c>
      <c r="D33" s="12" t="s">
        <v>24</v>
      </c>
      <c r="E33" s="28"/>
      <c r="F33" s="32">
        <f t="shared" si="0"/>
        <v>0</v>
      </c>
    </row>
    <row r="34" spans="1:7" s="17" customFormat="1" ht="25.5" customHeight="1">
      <c r="A34" s="38">
        <v>90001</v>
      </c>
      <c r="B34" s="39" t="s">
        <v>102</v>
      </c>
      <c r="C34" s="11">
        <v>2150</v>
      </c>
      <c r="D34" s="41" t="s">
        <v>103</v>
      </c>
      <c r="E34" s="67"/>
      <c r="F34" s="32">
        <f t="shared" si="0"/>
        <v>0</v>
      </c>
      <c r="G34" s="25"/>
    </row>
    <row r="35" spans="1:7" s="17" customFormat="1" ht="25.5" customHeight="1">
      <c r="A35" s="42">
        <v>90002</v>
      </c>
      <c r="B35" s="39" t="s">
        <v>105</v>
      </c>
      <c r="C35" s="11">
        <v>5</v>
      </c>
      <c r="D35" s="41" t="s">
        <v>19</v>
      </c>
      <c r="E35" s="67"/>
      <c r="F35" s="32">
        <f t="shared" si="0"/>
        <v>0</v>
      </c>
      <c r="G35" s="25">
        <f>SUM(F9:F35)</f>
        <v>0</v>
      </c>
    </row>
    <row r="36" spans="1:7" s="62" customFormat="1" ht="25.5" customHeight="1">
      <c r="A36" s="31">
        <v>90003</v>
      </c>
      <c r="B36" s="10" t="s">
        <v>154</v>
      </c>
      <c r="C36" s="11">
        <v>5</v>
      </c>
      <c r="D36" s="12" t="s">
        <v>19</v>
      </c>
      <c r="E36" s="29"/>
      <c r="F36" s="32">
        <f t="shared" si="0"/>
        <v>0</v>
      </c>
      <c r="G36" s="61"/>
    </row>
    <row r="37" spans="1:7" s="62" customFormat="1" ht="25.5" customHeight="1">
      <c r="A37" s="31">
        <v>90004</v>
      </c>
      <c r="B37" s="10" t="s">
        <v>155</v>
      </c>
      <c r="C37" s="11">
        <v>1</v>
      </c>
      <c r="D37" s="12" t="s">
        <v>19</v>
      </c>
      <c r="E37" s="29"/>
      <c r="F37" s="32">
        <f t="shared" si="0"/>
        <v>0</v>
      </c>
      <c r="G37" s="61"/>
    </row>
    <row r="38" spans="1:7" s="63" customFormat="1" ht="25.5" customHeight="1">
      <c r="A38" s="65">
        <v>90005</v>
      </c>
      <c r="B38" s="10" t="s">
        <v>156</v>
      </c>
      <c r="C38" s="11">
        <v>200</v>
      </c>
      <c r="D38" s="12" t="s">
        <v>24</v>
      </c>
      <c r="E38" s="29"/>
      <c r="F38" s="32">
        <f t="shared" si="0"/>
        <v>0</v>
      </c>
      <c r="G38" s="64"/>
    </row>
    <row r="39" spans="1:6" s="17" customFormat="1" ht="25.5" customHeight="1">
      <c r="A39" s="93" t="s">
        <v>97</v>
      </c>
      <c r="B39" s="94"/>
      <c r="C39" s="94"/>
      <c r="D39" s="94"/>
      <c r="E39" s="94"/>
      <c r="F39" s="95"/>
    </row>
    <row r="40" spans="1:6" s="17" customFormat="1" ht="30" customHeight="1">
      <c r="A40" s="33">
        <v>20217</v>
      </c>
      <c r="B40" s="20" t="s">
        <v>62</v>
      </c>
      <c r="C40" s="11">
        <v>100</v>
      </c>
      <c r="D40" s="18" t="s">
        <v>10</v>
      </c>
      <c r="E40" s="28"/>
      <c r="F40" s="32">
        <f aca="true" t="shared" si="1" ref="F40:F50">((ROUND($C40,2)*ROUND(E40,2)))</f>
        <v>0</v>
      </c>
    </row>
    <row r="41" spans="1:6" s="46" customFormat="1" ht="30" customHeight="1">
      <c r="A41" s="48">
        <v>20503</v>
      </c>
      <c r="B41" s="49" t="s">
        <v>134</v>
      </c>
      <c r="C41" s="47">
        <v>0</v>
      </c>
      <c r="D41" s="50" t="s">
        <v>19</v>
      </c>
      <c r="E41" s="28"/>
      <c r="F41" s="32">
        <f t="shared" si="1"/>
        <v>0</v>
      </c>
    </row>
    <row r="42" spans="1:6" s="17" customFormat="1" ht="30" customHeight="1">
      <c r="A42" s="33">
        <v>21001</v>
      </c>
      <c r="B42" s="20" t="s">
        <v>63</v>
      </c>
      <c r="C42" s="11">
        <v>1</v>
      </c>
      <c r="D42" s="18" t="s">
        <v>21</v>
      </c>
      <c r="E42" s="28"/>
      <c r="F42" s="32">
        <f t="shared" si="1"/>
        <v>0</v>
      </c>
    </row>
    <row r="43" spans="1:6" s="17" customFormat="1" ht="30" customHeight="1">
      <c r="A43" s="33">
        <v>21002</v>
      </c>
      <c r="B43" s="20" t="s">
        <v>64</v>
      </c>
      <c r="C43" s="11">
        <v>3</v>
      </c>
      <c r="D43" s="18" t="s">
        <v>19</v>
      </c>
      <c r="E43" s="28"/>
      <c r="F43" s="32">
        <f t="shared" si="1"/>
        <v>0</v>
      </c>
    </row>
    <row r="44" spans="1:6" s="17" customFormat="1" ht="30" customHeight="1">
      <c r="A44" s="33">
        <v>21011</v>
      </c>
      <c r="B44" s="20" t="s">
        <v>65</v>
      </c>
      <c r="C44" s="11">
        <v>0</v>
      </c>
      <c r="D44" s="18" t="s">
        <v>19</v>
      </c>
      <c r="E44" s="28"/>
      <c r="F44" s="32">
        <f t="shared" si="1"/>
        <v>0</v>
      </c>
    </row>
    <row r="45" spans="1:6" s="17" customFormat="1" ht="30" customHeight="1">
      <c r="A45" s="33">
        <v>21012</v>
      </c>
      <c r="B45" s="20" t="s">
        <v>66</v>
      </c>
      <c r="C45" s="11">
        <v>2</v>
      </c>
      <c r="D45" s="18" t="s">
        <v>19</v>
      </c>
      <c r="E45" s="28"/>
      <c r="F45" s="32">
        <f t="shared" si="1"/>
        <v>0</v>
      </c>
    </row>
    <row r="46" spans="1:6" s="17" customFormat="1" ht="30" customHeight="1">
      <c r="A46" s="33">
        <v>21013</v>
      </c>
      <c r="B46" s="20" t="s">
        <v>67</v>
      </c>
      <c r="C46" s="11">
        <v>1</v>
      </c>
      <c r="D46" s="18" t="s">
        <v>21</v>
      </c>
      <c r="E46" s="28"/>
      <c r="F46" s="32">
        <f t="shared" si="1"/>
        <v>0</v>
      </c>
    </row>
    <row r="47" spans="1:6" s="17" customFormat="1" ht="30" customHeight="1">
      <c r="A47" s="33">
        <v>21056</v>
      </c>
      <c r="B47" s="20" t="s">
        <v>69</v>
      </c>
      <c r="C47" s="11">
        <v>6</v>
      </c>
      <c r="D47" s="18" t="s">
        <v>19</v>
      </c>
      <c r="E47" s="28"/>
      <c r="F47" s="32">
        <f t="shared" si="1"/>
        <v>0</v>
      </c>
    </row>
    <row r="48" spans="1:6" s="17" customFormat="1" ht="30" customHeight="1">
      <c r="A48" s="33">
        <v>21057</v>
      </c>
      <c r="B48" s="20" t="s">
        <v>70</v>
      </c>
      <c r="C48" s="11">
        <v>6</v>
      </c>
      <c r="D48" s="18" t="s">
        <v>19</v>
      </c>
      <c r="E48" s="28"/>
      <c r="F48" s="32">
        <f t="shared" si="1"/>
        <v>0</v>
      </c>
    </row>
    <row r="49" spans="1:6" s="17" customFormat="1" ht="30" customHeight="1">
      <c r="A49" s="33">
        <v>21058</v>
      </c>
      <c r="B49" s="20" t="s">
        <v>71</v>
      </c>
      <c r="C49" s="11">
        <v>6</v>
      </c>
      <c r="D49" s="18" t="s">
        <v>19</v>
      </c>
      <c r="E49" s="28"/>
      <c r="F49" s="32">
        <f t="shared" si="1"/>
        <v>0</v>
      </c>
    </row>
    <row r="50" spans="1:7" s="17" customFormat="1" ht="30" customHeight="1">
      <c r="A50" s="33">
        <v>50741</v>
      </c>
      <c r="B50" s="20" t="s">
        <v>35</v>
      </c>
      <c r="C50" s="11">
        <v>0</v>
      </c>
      <c r="D50" s="18" t="s">
        <v>19</v>
      </c>
      <c r="E50" s="28"/>
      <c r="F50" s="32">
        <f t="shared" si="1"/>
        <v>0</v>
      </c>
      <c r="G50" s="45">
        <f>SUM(F40:F50)</f>
        <v>0</v>
      </c>
    </row>
    <row r="51" spans="1:6" s="17" customFormat="1" ht="30" customHeight="1">
      <c r="A51" s="93" t="s">
        <v>98</v>
      </c>
      <c r="B51" s="94"/>
      <c r="C51" s="94"/>
      <c r="D51" s="94"/>
      <c r="E51" s="94"/>
      <c r="F51" s="95"/>
    </row>
    <row r="52" spans="1:6" ht="30" customHeight="1">
      <c r="A52" s="31">
        <v>10702</v>
      </c>
      <c r="B52" s="10" t="s">
        <v>29</v>
      </c>
      <c r="C52" s="11">
        <v>0</v>
      </c>
      <c r="D52" s="12" t="s">
        <v>21</v>
      </c>
      <c r="E52" s="28"/>
      <c r="F52" s="32">
        <f aca="true" t="shared" si="2" ref="F52:F59">((ROUND($C52,2)*ROUND(E52,2)))</f>
        <v>0</v>
      </c>
    </row>
    <row r="53" spans="1:6" ht="30" customHeight="1">
      <c r="A53" s="31">
        <v>10912</v>
      </c>
      <c r="B53" s="10" t="s">
        <v>30</v>
      </c>
      <c r="C53" s="11">
        <v>0</v>
      </c>
      <c r="D53" s="12" t="s">
        <v>21</v>
      </c>
      <c r="E53" s="28"/>
      <c r="F53" s="32">
        <f t="shared" si="2"/>
        <v>0</v>
      </c>
    </row>
    <row r="54" spans="1:6" ht="30" customHeight="1">
      <c r="A54" s="9">
        <v>20501</v>
      </c>
      <c r="B54" s="10" t="s">
        <v>126</v>
      </c>
      <c r="C54" s="11">
        <v>0</v>
      </c>
      <c r="D54" s="12" t="s">
        <v>19</v>
      </c>
      <c r="E54" s="23"/>
      <c r="F54" s="32">
        <f t="shared" si="2"/>
        <v>0</v>
      </c>
    </row>
    <row r="55" spans="1:6" ht="30" customHeight="1">
      <c r="A55" s="31">
        <v>50211</v>
      </c>
      <c r="B55" s="10" t="s">
        <v>31</v>
      </c>
      <c r="C55" s="11">
        <v>0</v>
      </c>
      <c r="D55" s="12" t="s">
        <v>77</v>
      </c>
      <c r="E55" s="28"/>
      <c r="F55" s="32">
        <f t="shared" si="2"/>
        <v>0</v>
      </c>
    </row>
    <row r="56" spans="1:6" ht="30" customHeight="1">
      <c r="A56" s="31">
        <v>50411</v>
      </c>
      <c r="B56" s="10" t="s">
        <v>32</v>
      </c>
      <c r="C56" s="11">
        <v>0</v>
      </c>
      <c r="D56" s="12" t="s">
        <v>33</v>
      </c>
      <c r="E56" s="28"/>
      <c r="F56" s="32">
        <f t="shared" si="2"/>
        <v>0</v>
      </c>
    </row>
    <row r="57" spans="1:6" ht="30" customHeight="1">
      <c r="A57" s="31">
        <v>50723</v>
      </c>
      <c r="B57" s="10" t="s">
        <v>34</v>
      </c>
      <c r="C57" s="11">
        <v>0</v>
      </c>
      <c r="D57" s="12" t="s">
        <v>19</v>
      </c>
      <c r="E57" s="28"/>
      <c r="F57" s="32">
        <f t="shared" si="2"/>
        <v>0</v>
      </c>
    </row>
    <row r="58" spans="1:6" ht="30" customHeight="1">
      <c r="A58" s="31">
        <v>50792</v>
      </c>
      <c r="B58" s="10" t="s">
        <v>90</v>
      </c>
      <c r="C58" s="11">
        <v>0</v>
      </c>
      <c r="D58" s="12" t="s">
        <v>19</v>
      </c>
      <c r="E58" s="28"/>
      <c r="F58" s="32">
        <f t="shared" si="2"/>
        <v>0</v>
      </c>
    </row>
    <row r="59" spans="1:7" ht="30" customHeight="1">
      <c r="A59" s="31">
        <v>50801</v>
      </c>
      <c r="B59" s="10" t="s">
        <v>36</v>
      </c>
      <c r="C59" s="11">
        <v>0</v>
      </c>
      <c r="D59" s="12" t="s">
        <v>19</v>
      </c>
      <c r="E59" s="28"/>
      <c r="F59" s="32">
        <f t="shared" si="2"/>
        <v>0</v>
      </c>
      <c r="G59" s="21">
        <f>SUM(F52:F59)</f>
        <v>0</v>
      </c>
    </row>
    <row r="60" spans="1:6" s="17" customFormat="1" ht="25.5" customHeight="1">
      <c r="A60" s="93" t="s">
        <v>99</v>
      </c>
      <c r="B60" s="94"/>
      <c r="C60" s="94"/>
      <c r="D60" s="94"/>
      <c r="E60" s="94"/>
      <c r="F60" s="95"/>
    </row>
    <row r="61" spans="1:6" ht="30" customHeight="1">
      <c r="A61" s="31">
        <v>10704</v>
      </c>
      <c r="B61" s="10" t="s">
        <v>37</v>
      </c>
      <c r="C61" s="11">
        <v>1</v>
      </c>
      <c r="D61" s="12" t="s">
        <v>21</v>
      </c>
      <c r="E61" s="28"/>
      <c r="F61" s="32">
        <f aca="true" t="shared" si="3" ref="F61:F67">((ROUND($C61,2)*ROUND(E61,2)))</f>
        <v>0</v>
      </c>
    </row>
    <row r="62" spans="1:7" ht="30" customHeight="1">
      <c r="A62" s="9">
        <v>10721</v>
      </c>
      <c r="B62" s="10" t="s">
        <v>151</v>
      </c>
      <c r="C62" s="11">
        <v>0</v>
      </c>
      <c r="D62" s="12" t="s">
        <v>152</v>
      </c>
      <c r="E62" s="29"/>
      <c r="F62" s="4">
        <v>0</v>
      </c>
      <c r="G62" s="58"/>
    </row>
    <row r="63" spans="1:6" ht="30" customHeight="1">
      <c r="A63" s="31">
        <v>10914</v>
      </c>
      <c r="B63" s="10" t="s">
        <v>38</v>
      </c>
      <c r="C63" s="11">
        <v>1</v>
      </c>
      <c r="D63" s="12" t="s">
        <v>21</v>
      </c>
      <c r="E63" s="28"/>
      <c r="F63" s="32">
        <f t="shared" si="3"/>
        <v>0</v>
      </c>
    </row>
    <row r="64" spans="1:6" ht="30" customHeight="1">
      <c r="A64" s="31">
        <v>20311</v>
      </c>
      <c r="B64" s="10" t="s">
        <v>72</v>
      </c>
      <c r="C64" s="11">
        <v>2</v>
      </c>
      <c r="D64" s="12" t="s">
        <v>19</v>
      </c>
      <c r="E64" s="28"/>
      <c r="F64" s="32">
        <f t="shared" si="3"/>
        <v>0</v>
      </c>
    </row>
    <row r="65" spans="1:6" ht="30" customHeight="1">
      <c r="A65" s="31">
        <v>20331</v>
      </c>
      <c r="B65" s="10" t="s">
        <v>140</v>
      </c>
      <c r="C65" s="11"/>
      <c r="D65" s="12" t="s">
        <v>19</v>
      </c>
      <c r="E65" s="28"/>
      <c r="F65" s="32">
        <f t="shared" si="3"/>
        <v>0</v>
      </c>
    </row>
    <row r="66" spans="1:6" ht="30" customHeight="1">
      <c r="A66" s="31">
        <v>20336</v>
      </c>
      <c r="B66" s="10" t="s">
        <v>128</v>
      </c>
      <c r="C66" s="11">
        <v>10</v>
      </c>
      <c r="D66" s="12" t="s">
        <v>19</v>
      </c>
      <c r="E66" s="28"/>
      <c r="F66" s="32">
        <f t="shared" si="3"/>
        <v>0</v>
      </c>
    </row>
    <row r="67" spans="1:6" ht="30" customHeight="1">
      <c r="A67" s="31">
        <v>20501</v>
      </c>
      <c r="B67" s="10" t="s">
        <v>91</v>
      </c>
      <c r="C67" s="11">
        <v>1</v>
      </c>
      <c r="D67" s="12" t="s">
        <v>19</v>
      </c>
      <c r="E67" s="28"/>
      <c r="F67" s="32">
        <f t="shared" si="3"/>
        <v>0</v>
      </c>
    </row>
    <row r="68" spans="1:6" ht="30" customHeight="1">
      <c r="A68" s="31">
        <v>20506</v>
      </c>
      <c r="B68" s="10" t="s">
        <v>92</v>
      </c>
      <c r="C68" s="11">
        <v>0</v>
      </c>
      <c r="D68" s="12" t="s">
        <v>19</v>
      </c>
      <c r="E68" s="28"/>
      <c r="F68" s="32">
        <f aca="true" t="shared" si="4" ref="F68:F90">((ROUND($C68,2)*ROUND(E68,2)))</f>
        <v>0</v>
      </c>
    </row>
    <row r="69" spans="1:6" ht="30" customHeight="1">
      <c r="A69" s="31">
        <v>40301</v>
      </c>
      <c r="B69" s="10" t="s">
        <v>82</v>
      </c>
      <c r="C69" s="11">
        <v>0</v>
      </c>
      <c r="D69" s="12" t="s">
        <v>23</v>
      </c>
      <c r="E69" s="29"/>
      <c r="F69" s="32">
        <f t="shared" si="4"/>
        <v>0</v>
      </c>
    </row>
    <row r="70" spans="1:6" ht="30" customHeight="1">
      <c r="A70" s="31">
        <v>50103</v>
      </c>
      <c r="B70" s="10" t="s">
        <v>73</v>
      </c>
      <c r="C70" s="11">
        <v>1</v>
      </c>
      <c r="D70" s="12" t="s">
        <v>19</v>
      </c>
      <c r="E70" s="28"/>
      <c r="F70" s="32">
        <f t="shared" si="4"/>
        <v>0</v>
      </c>
    </row>
    <row r="71" spans="1:6" ht="30" customHeight="1">
      <c r="A71" s="31">
        <v>50201</v>
      </c>
      <c r="B71" s="10" t="s">
        <v>144</v>
      </c>
      <c r="C71" s="11">
        <v>15</v>
      </c>
      <c r="D71" s="12" t="s">
        <v>145</v>
      </c>
      <c r="E71" s="28"/>
      <c r="F71" s="32">
        <f>((ROUND($C71,2)*ROUND(E71,2)))</f>
        <v>0</v>
      </c>
    </row>
    <row r="72" spans="1:6" ht="30" customHeight="1">
      <c r="A72" s="31">
        <v>50212</v>
      </c>
      <c r="B72" s="10" t="s">
        <v>39</v>
      </c>
      <c r="C72" s="11">
        <v>530</v>
      </c>
      <c r="D72" s="12" t="s">
        <v>77</v>
      </c>
      <c r="E72" s="28"/>
      <c r="F72" s="32">
        <f t="shared" si="4"/>
        <v>0</v>
      </c>
    </row>
    <row r="73" spans="1:6" ht="30" customHeight="1">
      <c r="A73" s="79">
        <v>50225</v>
      </c>
      <c r="B73" s="69" t="s">
        <v>93</v>
      </c>
      <c r="C73" s="11">
        <v>0</v>
      </c>
      <c r="D73" s="70" t="s">
        <v>77</v>
      </c>
      <c r="E73" s="71"/>
      <c r="F73" s="32">
        <f t="shared" si="4"/>
        <v>0</v>
      </c>
    </row>
    <row r="74" spans="1:6" ht="30" customHeight="1">
      <c r="A74" s="79">
        <v>50227</v>
      </c>
      <c r="B74" s="69" t="s">
        <v>79</v>
      </c>
      <c r="C74" s="11">
        <v>0</v>
      </c>
      <c r="D74" s="70" t="s">
        <v>77</v>
      </c>
      <c r="E74" s="71"/>
      <c r="F74" s="32">
        <f t="shared" si="4"/>
        <v>0</v>
      </c>
    </row>
    <row r="75" spans="1:6" ht="30" customHeight="1">
      <c r="A75" s="31">
        <v>50301</v>
      </c>
      <c r="B75" s="10" t="s">
        <v>129</v>
      </c>
      <c r="C75" s="11">
        <v>0</v>
      </c>
      <c r="D75" s="70" t="s">
        <v>33</v>
      </c>
      <c r="E75" s="28"/>
      <c r="F75" s="32">
        <f t="shared" si="4"/>
        <v>0</v>
      </c>
    </row>
    <row r="76" spans="1:6" ht="30" customHeight="1">
      <c r="A76" s="31">
        <v>50302</v>
      </c>
      <c r="B76" s="10" t="s">
        <v>123</v>
      </c>
      <c r="C76" s="11">
        <v>310</v>
      </c>
      <c r="D76" s="12" t="s">
        <v>33</v>
      </c>
      <c r="E76" s="28"/>
      <c r="F76" s="32">
        <f t="shared" si="4"/>
        <v>0</v>
      </c>
    </row>
    <row r="77" spans="1:6" ht="30" customHeight="1">
      <c r="A77" s="31">
        <v>50321</v>
      </c>
      <c r="B77" s="10" t="s">
        <v>130</v>
      </c>
      <c r="C77" s="11">
        <v>0</v>
      </c>
      <c r="D77" s="12" t="s">
        <v>33</v>
      </c>
      <c r="E77" s="28"/>
      <c r="F77" s="32">
        <f t="shared" si="4"/>
        <v>0</v>
      </c>
    </row>
    <row r="78" spans="1:6" ht="30" customHeight="1">
      <c r="A78" s="31">
        <v>50353</v>
      </c>
      <c r="B78" s="10" t="s">
        <v>76</v>
      </c>
      <c r="C78" s="11">
        <v>220</v>
      </c>
      <c r="D78" s="12" t="s">
        <v>33</v>
      </c>
      <c r="E78" s="28"/>
      <c r="F78" s="32">
        <f t="shared" si="4"/>
        <v>0</v>
      </c>
    </row>
    <row r="79" spans="1:6" ht="30" customHeight="1">
      <c r="A79" s="31">
        <v>50354</v>
      </c>
      <c r="B79" s="10" t="s">
        <v>40</v>
      </c>
      <c r="C79" s="11">
        <v>9</v>
      </c>
      <c r="D79" s="12" t="s">
        <v>19</v>
      </c>
      <c r="E79" s="28"/>
      <c r="F79" s="32">
        <f t="shared" si="4"/>
        <v>0</v>
      </c>
    </row>
    <row r="80" spans="1:6" ht="30" customHeight="1">
      <c r="A80" s="31">
        <v>50361</v>
      </c>
      <c r="B80" s="10" t="s">
        <v>41</v>
      </c>
      <c r="C80" s="11">
        <v>1</v>
      </c>
      <c r="D80" s="12" t="s">
        <v>19</v>
      </c>
      <c r="E80" s="28"/>
      <c r="F80" s="32">
        <f t="shared" si="4"/>
        <v>0</v>
      </c>
    </row>
    <row r="81" spans="1:6" s="17" customFormat="1" ht="25.5" customHeight="1">
      <c r="A81" s="31">
        <v>50390</v>
      </c>
      <c r="B81" s="10" t="s">
        <v>43</v>
      </c>
      <c r="C81" s="11">
        <v>24</v>
      </c>
      <c r="D81" s="12" t="s">
        <v>19</v>
      </c>
      <c r="E81" s="28"/>
      <c r="F81" s="32">
        <f t="shared" si="4"/>
        <v>0</v>
      </c>
    </row>
    <row r="82" spans="1:6" ht="30" customHeight="1">
      <c r="A82" s="31">
        <v>50701</v>
      </c>
      <c r="B82" s="10" t="s">
        <v>131</v>
      </c>
      <c r="C82" s="11">
        <v>1</v>
      </c>
      <c r="D82" s="12" t="s">
        <v>19</v>
      </c>
      <c r="E82" s="28"/>
      <c r="F82" s="32">
        <f t="shared" si="4"/>
        <v>0</v>
      </c>
    </row>
    <row r="83" spans="1:6" ht="30" customHeight="1">
      <c r="A83" s="31">
        <v>50771</v>
      </c>
      <c r="B83" s="10" t="s">
        <v>94</v>
      </c>
      <c r="C83" s="11">
        <v>1</v>
      </c>
      <c r="D83" s="12" t="s">
        <v>19</v>
      </c>
      <c r="E83" s="28"/>
      <c r="F83" s="32">
        <f t="shared" si="4"/>
        <v>0</v>
      </c>
    </row>
    <row r="84" spans="1:6" ht="30" customHeight="1">
      <c r="A84" s="9">
        <v>50780</v>
      </c>
      <c r="B84" s="10" t="s">
        <v>142</v>
      </c>
      <c r="C84" s="11">
        <v>0</v>
      </c>
      <c r="D84" s="12" t="s">
        <v>19</v>
      </c>
      <c r="E84" s="23"/>
      <c r="F84" s="32">
        <f t="shared" si="4"/>
        <v>0</v>
      </c>
    </row>
    <row r="85" spans="1:6" ht="30" customHeight="1">
      <c r="A85" s="31">
        <v>50791</v>
      </c>
      <c r="B85" s="10" t="s">
        <v>42</v>
      </c>
      <c r="C85" s="11">
        <v>1</v>
      </c>
      <c r="D85" s="12" t="s">
        <v>19</v>
      </c>
      <c r="E85" s="28"/>
      <c r="F85" s="32">
        <f t="shared" si="4"/>
        <v>0</v>
      </c>
    </row>
    <row r="86" spans="1:7" ht="30" customHeight="1">
      <c r="A86" s="31">
        <v>50801</v>
      </c>
      <c r="B86" s="10" t="s">
        <v>36</v>
      </c>
      <c r="C86" s="11">
        <v>0</v>
      </c>
      <c r="D86" s="12" t="s">
        <v>19</v>
      </c>
      <c r="E86" s="28"/>
      <c r="F86" s="32">
        <f t="shared" si="4"/>
        <v>0</v>
      </c>
      <c r="G86" s="21"/>
    </row>
    <row r="87" spans="1:7" ht="30" customHeight="1">
      <c r="A87" s="9">
        <v>90070</v>
      </c>
      <c r="B87" s="10" t="s">
        <v>124</v>
      </c>
      <c r="C87" s="11">
        <v>0</v>
      </c>
      <c r="D87" s="12" t="s">
        <v>33</v>
      </c>
      <c r="E87" s="23"/>
      <c r="F87" s="32">
        <f t="shared" si="4"/>
        <v>0</v>
      </c>
      <c r="G87" s="21"/>
    </row>
    <row r="88" spans="1:7" ht="30" customHeight="1">
      <c r="A88" s="9">
        <v>90071</v>
      </c>
      <c r="B88" s="10" t="s">
        <v>137</v>
      </c>
      <c r="C88" s="11">
        <v>0</v>
      </c>
      <c r="D88" s="12" t="s">
        <v>19</v>
      </c>
      <c r="E88" s="23"/>
      <c r="F88" s="32">
        <f t="shared" si="4"/>
        <v>0</v>
      </c>
      <c r="G88" s="21"/>
    </row>
    <row r="89" spans="1:7" ht="30" customHeight="1">
      <c r="A89" s="9">
        <v>90072</v>
      </c>
      <c r="B89" s="10" t="s">
        <v>125</v>
      </c>
      <c r="C89" s="11">
        <v>0</v>
      </c>
      <c r="D89" s="12" t="s">
        <v>19</v>
      </c>
      <c r="E89" s="23"/>
      <c r="F89" s="32">
        <f t="shared" si="4"/>
        <v>0</v>
      </c>
      <c r="G89" s="21"/>
    </row>
    <row r="90" spans="1:7" ht="30" customHeight="1">
      <c r="A90" s="9">
        <v>90073</v>
      </c>
      <c r="B90" s="10" t="s">
        <v>135</v>
      </c>
      <c r="C90" s="11">
        <v>0</v>
      </c>
      <c r="D90" s="12" t="s">
        <v>136</v>
      </c>
      <c r="E90" s="23"/>
      <c r="F90" s="4">
        <f t="shared" si="4"/>
        <v>0</v>
      </c>
      <c r="G90" s="21">
        <f>SUM(F61:F90)</f>
        <v>0</v>
      </c>
    </row>
    <row r="91" spans="1:6" ht="30" customHeight="1">
      <c r="A91" s="93" t="s">
        <v>100</v>
      </c>
      <c r="B91" s="94"/>
      <c r="C91" s="94"/>
      <c r="D91" s="94"/>
      <c r="E91" s="94"/>
      <c r="F91" s="95"/>
    </row>
    <row r="92" spans="1:6" ht="30" customHeight="1">
      <c r="A92" s="79">
        <v>10703</v>
      </c>
      <c r="B92" s="69" t="s">
        <v>44</v>
      </c>
      <c r="C92" s="11">
        <v>1</v>
      </c>
      <c r="D92" s="80" t="s">
        <v>21</v>
      </c>
      <c r="E92" s="71"/>
      <c r="F92" s="32">
        <f aca="true" t="shared" si="5" ref="F92:F131">((ROUND($C92,2)*ROUND(E92,2)))</f>
        <v>0</v>
      </c>
    </row>
    <row r="93" spans="1:6" ht="30" customHeight="1">
      <c r="A93" s="79">
        <v>10913</v>
      </c>
      <c r="B93" s="69" t="s">
        <v>45</v>
      </c>
      <c r="C93" s="11">
        <v>1</v>
      </c>
      <c r="D93" s="80" t="s">
        <v>21</v>
      </c>
      <c r="E93" s="71"/>
      <c r="F93" s="32">
        <f t="shared" si="5"/>
        <v>0</v>
      </c>
    </row>
    <row r="94" spans="1:6" ht="30" customHeight="1">
      <c r="A94" s="31">
        <v>40391</v>
      </c>
      <c r="B94" s="10" t="s">
        <v>20</v>
      </c>
      <c r="C94" s="11">
        <v>100</v>
      </c>
      <c r="D94" s="12" t="s">
        <v>24</v>
      </c>
      <c r="E94" s="28"/>
      <c r="F94" s="32">
        <f t="shared" si="5"/>
        <v>0</v>
      </c>
    </row>
    <row r="95" spans="1:6" ht="39">
      <c r="A95" s="68">
        <v>40382</v>
      </c>
      <c r="B95" s="69" t="s">
        <v>132</v>
      </c>
      <c r="C95" s="11">
        <v>40</v>
      </c>
      <c r="D95" s="80" t="s">
        <v>33</v>
      </c>
      <c r="E95" s="74"/>
      <c r="F95" s="32">
        <f t="shared" si="5"/>
        <v>0</v>
      </c>
    </row>
    <row r="96" spans="1:6" ht="30" customHeight="1">
      <c r="A96" s="68">
        <v>40411</v>
      </c>
      <c r="B96" s="69" t="s">
        <v>133</v>
      </c>
      <c r="C96" s="11">
        <v>0</v>
      </c>
      <c r="D96" s="80" t="s">
        <v>23</v>
      </c>
      <c r="E96" s="74"/>
      <c r="F96" s="32">
        <f t="shared" si="5"/>
        <v>0</v>
      </c>
    </row>
    <row r="97" spans="1:6" ht="30" customHeight="1">
      <c r="A97" s="68">
        <v>50225</v>
      </c>
      <c r="B97" s="69" t="s">
        <v>93</v>
      </c>
      <c r="C97" s="11">
        <v>16</v>
      </c>
      <c r="D97" s="70" t="s">
        <v>77</v>
      </c>
      <c r="E97" s="71"/>
      <c r="F97" s="32">
        <f t="shared" si="5"/>
        <v>0</v>
      </c>
    </row>
    <row r="98" spans="1:6" ht="30" customHeight="1">
      <c r="A98" s="9">
        <v>50801</v>
      </c>
      <c r="B98" s="10" t="s">
        <v>36</v>
      </c>
      <c r="C98" s="11">
        <v>0</v>
      </c>
      <c r="D98" s="12" t="s">
        <v>19</v>
      </c>
      <c r="E98" s="23"/>
      <c r="F98" s="4">
        <f t="shared" si="5"/>
        <v>0</v>
      </c>
    </row>
    <row r="99" spans="1:6" ht="30" customHeight="1">
      <c r="A99" s="79">
        <v>70001</v>
      </c>
      <c r="B99" s="69" t="s">
        <v>80</v>
      </c>
      <c r="C99" s="11">
        <v>80</v>
      </c>
      <c r="D99" s="80" t="s">
        <v>33</v>
      </c>
      <c r="E99" s="71"/>
      <c r="F99" s="32">
        <f t="shared" si="5"/>
        <v>0</v>
      </c>
    </row>
    <row r="100" spans="1:6" ht="30" customHeight="1">
      <c r="A100" s="79">
        <v>70002</v>
      </c>
      <c r="B100" s="69" t="s">
        <v>46</v>
      </c>
      <c r="C100" s="11">
        <v>0</v>
      </c>
      <c r="D100" s="70" t="s">
        <v>33</v>
      </c>
      <c r="E100" s="71"/>
      <c r="F100" s="32">
        <f t="shared" si="5"/>
        <v>0</v>
      </c>
    </row>
    <row r="101" spans="1:6" ht="27.75" customHeight="1">
      <c r="A101" s="79">
        <v>70003</v>
      </c>
      <c r="B101" s="69" t="s">
        <v>47</v>
      </c>
      <c r="C101" s="11">
        <v>0</v>
      </c>
      <c r="D101" s="70" t="s">
        <v>33</v>
      </c>
      <c r="E101" s="71"/>
      <c r="F101" s="32">
        <f t="shared" si="5"/>
        <v>0</v>
      </c>
    </row>
    <row r="102" spans="1:6" ht="30" customHeight="1">
      <c r="A102" s="68">
        <v>70011</v>
      </c>
      <c r="B102" s="69" t="s">
        <v>116</v>
      </c>
      <c r="C102" s="11">
        <v>35</v>
      </c>
      <c r="D102" s="80" t="s">
        <v>33</v>
      </c>
      <c r="E102" s="74"/>
      <c r="F102" s="32">
        <f t="shared" si="5"/>
        <v>0</v>
      </c>
    </row>
    <row r="103" spans="1:6" ht="30" customHeight="1">
      <c r="A103" s="79">
        <v>70405</v>
      </c>
      <c r="B103" s="69" t="s">
        <v>48</v>
      </c>
      <c r="C103" s="11">
        <v>3</v>
      </c>
      <c r="D103" s="70" t="s">
        <v>19</v>
      </c>
      <c r="E103" s="71"/>
      <c r="F103" s="32">
        <f t="shared" si="5"/>
        <v>0</v>
      </c>
    </row>
    <row r="104" spans="1:6" ht="27.75" customHeight="1">
      <c r="A104" s="79">
        <v>70407</v>
      </c>
      <c r="B104" s="69" t="s">
        <v>49</v>
      </c>
      <c r="C104" s="11">
        <v>0</v>
      </c>
      <c r="D104" s="80" t="s">
        <v>19</v>
      </c>
      <c r="E104" s="71"/>
      <c r="F104" s="32">
        <f t="shared" si="5"/>
        <v>0</v>
      </c>
    </row>
    <row r="105" spans="1:6" ht="30" customHeight="1">
      <c r="A105" s="79">
        <v>70408</v>
      </c>
      <c r="B105" s="69" t="s">
        <v>50</v>
      </c>
      <c r="C105" s="11">
        <v>70</v>
      </c>
      <c r="D105" s="80" t="s">
        <v>33</v>
      </c>
      <c r="E105" s="71"/>
      <c r="F105" s="32">
        <f t="shared" si="5"/>
        <v>0</v>
      </c>
    </row>
    <row r="106" spans="1:6" ht="30" customHeight="1">
      <c r="A106" s="79">
        <v>70413</v>
      </c>
      <c r="B106" s="69" t="s">
        <v>51</v>
      </c>
      <c r="C106" s="11">
        <v>0</v>
      </c>
      <c r="D106" s="80" t="s">
        <v>33</v>
      </c>
      <c r="E106" s="71"/>
      <c r="F106" s="32">
        <f t="shared" si="5"/>
        <v>0</v>
      </c>
    </row>
    <row r="107" spans="1:6" ht="30" customHeight="1">
      <c r="A107" s="79">
        <v>70414</v>
      </c>
      <c r="B107" s="69" t="s">
        <v>52</v>
      </c>
      <c r="C107" s="11">
        <v>2</v>
      </c>
      <c r="D107" s="80" t="s">
        <v>19</v>
      </c>
      <c r="E107" s="71"/>
      <c r="F107" s="32">
        <f t="shared" si="5"/>
        <v>0</v>
      </c>
    </row>
    <row r="108" spans="1:6" ht="27.75" customHeight="1">
      <c r="A108" s="79">
        <v>70415</v>
      </c>
      <c r="B108" s="69" t="s">
        <v>53</v>
      </c>
      <c r="C108" s="11">
        <v>4</v>
      </c>
      <c r="D108" s="80" t="s">
        <v>19</v>
      </c>
      <c r="E108" s="71"/>
      <c r="F108" s="32">
        <f t="shared" si="5"/>
        <v>0</v>
      </c>
    </row>
    <row r="109" spans="1:6" ht="27.75" customHeight="1">
      <c r="A109" s="79">
        <v>70416</v>
      </c>
      <c r="B109" s="69" t="s">
        <v>54</v>
      </c>
      <c r="C109" s="11">
        <v>0</v>
      </c>
      <c r="D109" s="80" t="s">
        <v>19</v>
      </c>
      <c r="E109" s="71"/>
      <c r="F109" s="32">
        <f t="shared" si="5"/>
        <v>0</v>
      </c>
    </row>
    <row r="110" spans="1:6" ht="27.75" customHeight="1">
      <c r="A110" s="79">
        <v>70417</v>
      </c>
      <c r="B110" s="69" t="s">
        <v>85</v>
      </c>
      <c r="C110" s="11">
        <v>1</v>
      </c>
      <c r="D110" s="80" t="s">
        <v>19</v>
      </c>
      <c r="E110" s="71"/>
      <c r="F110" s="32">
        <f t="shared" si="5"/>
        <v>0</v>
      </c>
    </row>
    <row r="111" spans="1:6" ht="30" customHeight="1">
      <c r="A111" s="68">
        <v>70418</v>
      </c>
      <c r="B111" s="69" t="s">
        <v>108</v>
      </c>
      <c r="C111" s="11">
        <v>1</v>
      </c>
      <c r="D111" s="80" t="s">
        <v>19</v>
      </c>
      <c r="E111" s="74"/>
      <c r="F111" s="32">
        <f t="shared" si="5"/>
        <v>0</v>
      </c>
    </row>
    <row r="112" spans="1:6" ht="30" customHeight="1">
      <c r="A112" s="79">
        <v>70424</v>
      </c>
      <c r="B112" s="69" t="s">
        <v>55</v>
      </c>
      <c r="C112" s="11">
        <v>10</v>
      </c>
      <c r="D112" s="80" t="s">
        <v>33</v>
      </c>
      <c r="E112" s="71"/>
      <c r="F112" s="32">
        <f t="shared" si="5"/>
        <v>0</v>
      </c>
    </row>
    <row r="113" spans="1:6" ht="30" customHeight="1">
      <c r="A113" s="68">
        <v>70425</v>
      </c>
      <c r="B113" s="69" t="s">
        <v>109</v>
      </c>
      <c r="C113" s="11">
        <v>0</v>
      </c>
      <c r="D113" s="80" t="s">
        <v>19</v>
      </c>
      <c r="E113" s="74"/>
      <c r="F113" s="32">
        <f t="shared" si="5"/>
        <v>0</v>
      </c>
    </row>
    <row r="114" spans="1:6" ht="30" customHeight="1">
      <c r="A114" s="68">
        <v>70426</v>
      </c>
      <c r="B114" s="69" t="s">
        <v>110</v>
      </c>
      <c r="C114" s="11">
        <v>0</v>
      </c>
      <c r="D114" s="80" t="s">
        <v>19</v>
      </c>
      <c r="E114" s="74"/>
      <c r="F114" s="32">
        <f t="shared" si="5"/>
        <v>0</v>
      </c>
    </row>
    <row r="115" spans="1:6" ht="30" customHeight="1">
      <c r="A115" s="79">
        <v>70427</v>
      </c>
      <c r="B115" s="69" t="s">
        <v>86</v>
      </c>
      <c r="C115" s="11">
        <v>0</v>
      </c>
      <c r="D115" s="80" t="s">
        <v>19</v>
      </c>
      <c r="E115" s="71"/>
      <c r="F115" s="32">
        <f t="shared" si="5"/>
        <v>0</v>
      </c>
    </row>
    <row r="116" spans="1:6" ht="30" customHeight="1">
      <c r="A116" s="79">
        <v>70428</v>
      </c>
      <c r="B116" s="69" t="s">
        <v>56</v>
      </c>
      <c r="C116" s="11">
        <v>0</v>
      </c>
      <c r="D116" s="80" t="s">
        <v>19</v>
      </c>
      <c r="E116" s="71"/>
      <c r="F116" s="32">
        <f t="shared" si="5"/>
        <v>0</v>
      </c>
    </row>
    <row r="117" spans="1:6" ht="30" customHeight="1">
      <c r="A117" s="79">
        <v>70429</v>
      </c>
      <c r="B117" s="69" t="s">
        <v>57</v>
      </c>
      <c r="C117" s="11">
        <v>0</v>
      </c>
      <c r="D117" s="80" t="s">
        <v>19</v>
      </c>
      <c r="E117" s="71"/>
      <c r="F117" s="32">
        <f t="shared" si="5"/>
        <v>0</v>
      </c>
    </row>
    <row r="118" spans="1:6" ht="30" customHeight="1">
      <c r="A118" s="79">
        <v>70440</v>
      </c>
      <c r="B118" s="69" t="s">
        <v>58</v>
      </c>
      <c r="C118" s="11">
        <v>0</v>
      </c>
      <c r="D118" s="80" t="s">
        <v>33</v>
      </c>
      <c r="E118" s="71"/>
      <c r="F118" s="32">
        <f t="shared" si="5"/>
        <v>0</v>
      </c>
    </row>
    <row r="119" spans="1:6" ht="27.75" customHeight="1">
      <c r="A119" s="68">
        <v>70442</v>
      </c>
      <c r="B119" s="69" t="s">
        <v>111</v>
      </c>
      <c r="C119" s="11">
        <v>0</v>
      </c>
      <c r="D119" s="80" t="s">
        <v>33</v>
      </c>
      <c r="E119" s="74"/>
      <c r="F119" s="32">
        <f t="shared" si="5"/>
        <v>0</v>
      </c>
    </row>
    <row r="120" spans="1:6" ht="27.75" customHeight="1">
      <c r="A120" s="79">
        <v>70443</v>
      </c>
      <c r="B120" s="69" t="s">
        <v>75</v>
      </c>
      <c r="C120" s="11">
        <v>0</v>
      </c>
      <c r="D120" s="80" t="s">
        <v>19</v>
      </c>
      <c r="E120" s="71"/>
      <c r="F120" s="32">
        <f t="shared" si="5"/>
        <v>0</v>
      </c>
    </row>
    <row r="121" spans="1:6" ht="27.75" customHeight="1">
      <c r="A121" s="68">
        <v>70444</v>
      </c>
      <c r="B121" s="69" t="s">
        <v>117</v>
      </c>
      <c r="C121" s="81">
        <v>2</v>
      </c>
      <c r="D121" s="80" t="s">
        <v>19</v>
      </c>
      <c r="E121" s="74"/>
      <c r="F121" s="32">
        <f t="shared" si="5"/>
        <v>0</v>
      </c>
    </row>
    <row r="122" spans="1:6" ht="30" customHeight="1">
      <c r="A122" s="68">
        <v>70445</v>
      </c>
      <c r="B122" s="69" t="s">
        <v>118</v>
      </c>
      <c r="C122" s="81">
        <v>1</v>
      </c>
      <c r="D122" s="80" t="s">
        <v>19</v>
      </c>
      <c r="E122" s="74"/>
      <c r="F122" s="32">
        <f t="shared" si="5"/>
        <v>0</v>
      </c>
    </row>
    <row r="123" spans="1:6" ht="30" customHeight="1">
      <c r="A123" s="79">
        <v>70450</v>
      </c>
      <c r="B123" s="69" t="s">
        <v>59</v>
      </c>
      <c r="C123" s="11">
        <v>0</v>
      </c>
      <c r="D123" s="80" t="s">
        <v>19</v>
      </c>
      <c r="E123" s="71"/>
      <c r="F123" s="32">
        <f t="shared" si="5"/>
        <v>0</v>
      </c>
    </row>
    <row r="124" spans="1:6" ht="30" customHeight="1">
      <c r="A124" s="79">
        <v>70451</v>
      </c>
      <c r="B124" s="69" t="s">
        <v>81</v>
      </c>
      <c r="C124" s="11">
        <v>0</v>
      </c>
      <c r="D124" s="80" t="s">
        <v>19</v>
      </c>
      <c r="E124" s="71"/>
      <c r="F124" s="32">
        <f t="shared" si="5"/>
        <v>0</v>
      </c>
    </row>
    <row r="125" spans="1:6" ht="30" customHeight="1">
      <c r="A125" s="68">
        <v>70452</v>
      </c>
      <c r="B125" s="69" t="s">
        <v>112</v>
      </c>
      <c r="C125" s="81">
        <v>0</v>
      </c>
      <c r="D125" s="80" t="s">
        <v>19</v>
      </c>
      <c r="E125" s="74"/>
      <c r="F125" s="32">
        <f t="shared" si="5"/>
        <v>0</v>
      </c>
    </row>
    <row r="126" spans="1:6" ht="27.75" customHeight="1">
      <c r="A126" s="68">
        <v>70453</v>
      </c>
      <c r="B126" s="69" t="s">
        <v>60</v>
      </c>
      <c r="C126" s="81">
        <v>0</v>
      </c>
      <c r="D126" s="80" t="s">
        <v>19</v>
      </c>
      <c r="E126" s="74"/>
      <c r="F126" s="32">
        <f t="shared" si="5"/>
        <v>0</v>
      </c>
    </row>
    <row r="127" spans="1:6" ht="30" customHeight="1">
      <c r="A127" s="68">
        <v>70455</v>
      </c>
      <c r="B127" s="69" t="s">
        <v>113</v>
      </c>
      <c r="C127" s="81">
        <v>0</v>
      </c>
      <c r="D127" s="80" t="s">
        <v>19</v>
      </c>
      <c r="E127" s="74"/>
      <c r="F127" s="32">
        <f t="shared" si="5"/>
        <v>0</v>
      </c>
    </row>
    <row r="128" spans="1:6" ht="30" customHeight="1">
      <c r="A128" s="68">
        <v>70456</v>
      </c>
      <c r="B128" s="69" t="s">
        <v>61</v>
      </c>
      <c r="C128" s="81">
        <v>3</v>
      </c>
      <c r="D128" s="80" t="s">
        <v>19</v>
      </c>
      <c r="E128" s="74"/>
      <c r="F128" s="32">
        <f t="shared" si="5"/>
        <v>0</v>
      </c>
    </row>
    <row r="129" spans="1:6" ht="30" customHeight="1">
      <c r="A129" s="68">
        <v>90160</v>
      </c>
      <c r="B129" s="69" t="s">
        <v>119</v>
      </c>
      <c r="C129" s="81">
        <v>1</v>
      </c>
      <c r="D129" s="80" t="s">
        <v>120</v>
      </c>
      <c r="E129" s="74"/>
      <c r="F129" s="32">
        <f t="shared" si="5"/>
        <v>0</v>
      </c>
    </row>
    <row r="130" spans="1:6" ht="30" customHeight="1">
      <c r="A130" s="68">
        <v>90161</v>
      </c>
      <c r="B130" s="69" t="s">
        <v>121</v>
      </c>
      <c r="C130" s="81">
        <v>1</v>
      </c>
      <c r="D130" s="80" t="s">
        <v>19</v>
      </c>
      <c r="E130" s="74"/>
      <c r="F130" s="32">
        <f t="shared" si="5"/>
        <v>0</v>
      </c>
    </row>
    <row r="131" spans="1:7" ht="30" customHeight="1">
      <c r="A131" s="68">
        <v>90162</v>
      </c>
      <c r="B131" s="69" t="s">
        <v>114</v>
      </c>
      <c r="C131" s="81">
        <v>0</v>
      </c>
      <c r="D131" s="80" t="s">
        <v>115</v>
      </c>
      <c r="E131" s="74"/>
      <c r="F131" s="32">
        <f t="shared" si="5"/>
        <v>0</v>
      </c>
      <c r="G131" s="21">
        <f>SUM(F92:F131)</f>
        <v>0</v>
      </c>
    </row>
    <row r="132" spans="1:6" ht="30" customHeight="1">
      <c r="A132" s="90" t="s">
        <v>143</v>
      </c>
      <c r="B132" s="91"/>
      <c r="C132" s="91"/>
      <c r="D132" s="91"/>
      <c r="E132" s="91"/>
      <c r="F132" s="92"/>
    </row>
    <row r="133" spans="1:6" ht="30" customHeight="1">
      <c r="A133" s="72">
        <v>60230</v>
      </c>
      <c r="B133" s="73" t="s">
        <v>147</v>
      </c>
      <c r="C133" s="11">
        <v>0</v>
      </c>
      <c r="D133" s="72" t="s">
        <v>33</v>
      </c>
      <c r="E133" s="74"/>
      <c r="F133" s="4">
        <f>((ROUND($C133,2)*ROUND(E133,2)))</f>
        <v>0</v>
      </c>
    </row>
    <row r="134" spans="1:6" ht="30" customHeight="1">
      <c r="A134" s="75">
        <v>60232</v>
      </c>
      <c r="B134" s="73" t="s">
        <v>148</v>
      </c>
      <c r="C134" s="51">
        <v>0</v>
      </c>
      <c r="D134" s="75" t="s">
        <v>33</v>
      </c>
      <c r="E134" s="76"/>
      <c r="F134" s="4">
        <f>((ROUND($C134,2)*ROUND(E134,2)))</f>
        <v>0</v>
      </c>
    </row>
    <row r="135" spans="1:6" ht="30" customHeight="1">
      <c r="A135" s="72">
        <v>60241</v>
      </c>
      <c r="B135" s="73" t="s">
        <v>107</v>
      </c>
      <c r="C135" s="11">
        <v>0</v>
      </c>
      <c r="D135" s="72" t="s">
        <v>33</v>
      </c>
      <c r="E135" s="74"/>
      <c r="F135" s="4">
        <f>((ROUND($C135,2)*ROUND(E135,2)))</f>
        <v>0</v>
      </c>
    </row>
    <row r="136" spans="1:6" ht="30" customHeight="1">
      <c r="A136" s="56">
        <v>60261</v>
      </c>
      <c r="B136" s="10" t="s">
        <v>149</v>
      </c>
      <c r="C136" s="11">
        <v>0</v>
      </c>
      <c r="D136" s="72" t="s">
        <v>33</v>
      </c>
      <c r="E136" s="74"/>
      <c r="F136" s="4">
        <f>((ROUND($C136,2)*ROUND(E136,2)))</f>
        <v>0</v>
      </c>
    </row>
    <row r="137" spans="1:6" ht="30" customHeight="1">
      <c r="A137" s="77">
        <v>60401</v>
      </c>
      <c r="B137" s="78" t="s">
        <v>122</v>
      </c>
      <c r="C137" s="11">
        <v>0</v>
      </c>
      <c r="D137" s="77" t="s">
        <v>19</v>
      </c>
      <c r="E137" s="74"/>
      <c r="F137" s="57">
        <f>((ROUND($C137,2)*ROUND(E137,2)))</f>
        <v>0</v>
      </c>
    </row>
    <row r="138" spans="1:7" ht="30" customHeight="1" thickBot="1">
      <c r="A138" s="34"/>
      <c r="B138" s="35" t="s">
        <v>7</v>
      </c>
      <c r="C138" s="36"/>
      <c r="D138" s="36"/>
      <c r="E138" s="37"/>
      <c r="F138" s="43">
        <f>SUM(F9:F137)</f>
        <v>0</v>
      </c>
      <c r="G138" s="13">
        <f>SUM(G9:G137)</f>
        <v>0</v>
      </c>
    </row>
  </sheetData>
  <sheetProtection password="CC21" sheet="1"/>
  <mergeCells count="12">
    <mergeCell ref="A1:F1"/>
    <mergeCell ref="A2:F2"/>
    <mergeCell ref="C3:F3"/>
    <mergeCell ref="A4:F5"/>
    <mergeCell ref="A6:F6"/>
    <mergeCell ref="C7:D7"/>
    <mergeCell ref="A132:F132"/>
    <mergeCell ref="A91:F91"/>
    <mergeCell ref="A8:F8"/>
    <mergeCell ref="A39:F39"/>
    <mergeCell ref="A51:F51"/>
    <mergeCell ref="A60:F60"/>
  </mergeCells>
  <printOptions/>
  <pageMargins left="0.7" right="0.7" top="0.75" bottom="0.75" header="0.3" footer="0.3"/>
  <pageSetup fitToHeight="5" fitToWidth="1" horizontalDpi="600" verticalDpi="600" orientation="portrait" scale="75" r:id="rId1"/>
  <rowBreaks count="4" manualBreakCount="4">
    <brk id="26" max="5" man="1"/>
    <brk id="50" max="5" man="1"/>
    <brk id="71" max="5" man="1"/>
    <brk id="105" max="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view="pageBreakPreview" zoomScale="60" zoomScalePageLayoutView="0" workbookViewId="0" topLeftCell="A1">
      <selection activeCell="B37" sqref="B37"/>
    </sheetView>
  </sheetViews>
  <sheetFormatPr defaultColWidth="9.140625" defaultRowHeight="15"/>
  <cols>
    <col min="1" max="1" width="8.00390625" style="13" customWidth="1"/>
    <col min="2" max="2" width="38.28125" style="15" customWidth="1"/>
    <col min="3" max="3" width="10.28125" style="13" customWidth="1"/>
    <col min="4" max="4" width="12.00390625" style="13" bestFit="1" customWidth="1"/>
    <col min="5" max="5" width="14.00390625" style="24" bestFit="1" customWidth="1"/>
    <col min="6" max="6" width="14.140625" style="13" bestFit="1" customWidth="1"/>
    <col min="7" max="7" width="20.28125" style="13" customWidth="1"/>
    <col min="8" max="16384" width="9.140625" style="13" customWidth="1"/>
  </cols>
  <sheetData>
    <row r="1" spans="1:6" ht="12.75">
      <c r="A1" s="85" t="s">
        <v>157</v>
      </c>
      <c r="B1" s="85"/>
      <c r="C1" s="85"/>
      <c r="D1" s="85"/>
      <c r="E1" s="85"/>
      <c r="F1" s="85"/>
    </row>
    <row r="2" spans="1:6" ht="12.75">
      <c r="A2" s="99"/>
      <c r="B2" s="99"/>
      <c r="C2" s="99"/>
      <c r="D2" s="99"/>
      <c r="E2" s="99"/>
      <c r="F2" s="99"/>
    </row>
    <row r="3" spans="1:6" ht="15.75" customHeight="1">
      <c r="A3" s="1"/>
      <c r="B3" s="2"/>
      <c r="C3" s="85" t="s">
        <v>1</v>
      </c>
      <c r="D3" s="85"/>
      <c r="E3" s="85"/>
      <c r="F3" s="85"/>
    </row>
    <row r="4" spans="1:6" s="14" customFormat="1" ht="15.75" customHeight="1">
      <c r="A4" s="89" t="s">
        <v>95</v>
      </c>
      <c r="B4" s="89"/>
      <c r="C4" s="89"/>
      <c r="D4" s="89"/>
      <c r="E4" s="89"/>
      <c r="F4" s="89"/>
    </row>
    <row r="5" spans="1:6" s="14" customFormat="1" ht="6.75" customHeight="1">
      <c r="A5" s="89"/>
      <c r="B5" s="89"/>
      <c r="C5" s="89"/>
      <c r="D5" s="89"/>
      <c r="E5" s="89"/>
      <c r="F5" s="89"/>
    </row>
    <row r="6" spans="1:6" s="14" customFormat="1" ht="14.25" customHeight="1" thickBot="1">
      <c r="A6" s="89" t="s">
        <v>101</v>
      </c>
      <c r="B6" s="89"/>
      <c r="C6" s="89"/>
      <c r="D6" s="89"/>
      <c r="E6" s="89"/>
      <c r="F6" s="89"/>
    </row>
    <row r="7" spans="1:6" ht="31.5" customHeight="1">
      <c r="A7" s="5" t="s">
        <v>2</v>
      </c>
      <c r="B7" s="6" t="s">
        <v>3</v>
      </c>
      <c r="C7" s="87" t="s">
        <v>4</v>
      </c>
      <c r="D7" s="88"/>
      <c r="E7" s="7" t="s">
        <v>5</v>
      </c>
      <c r="F7" s="8" t="s">
        <v>6</v>
      </c>
    </row>
    <row r="8" spans="1:6" ht="30.75" customHeight="1">
      <c r="A8" s="100" t="str">
        <f>Final!A8</f>
        <v>STREET ACCOUNT NO. CS53-58260-810358-00-53W1496                                                                                     </v>
      </c>
      <c r="B8" s="97"/>
      <c r="C8" s="97"/>
      <c r="D8" s="97"/>
      <c r="E8" s="97"/>
      <c r="F8" s="101"/>
    </row>
    <row r="9" spans="1:6" ht="30" customHeight="1">
      <c r="A9" s="9">
        <v>10701</v>
      </c>
      <c r="B9" s="10" t="s">
        <v>8</v>
      </c>
      <c r="C9" s="11">
        <v>1</v>
      </c>
      <c r="D9" s="12" t="s">
        <v>21</v>
      </c>
      <c r="E9" s="28"/>
      <c r="F9" s="4">
        <f aca="true" t="shared" si="0" ref="F9:F67">((ROUND($C9,2)*ROUND(E9,2)))</f>
        <v>0</v>
      </c>
    </row>
    <row r="10" spans="1:6" ht="30" customHeight="1">
      <c r="A10" s="9">
        <v>10801</v>
      </c>
      <c r="B10" s="10" t="s">
        <v>26</v>
      </c>
      <c r="C10" s="11">
        <v>0</v>
      </c>
      <c r="D10" s="12" t="s">
        <v>33</v>
      </c>
      <c r="E10" s="28"/>
      <c r="F10" s="4">
        <f t="shared" si="0"/>
        <v>0</v>
      </c>
    </row>
    <row r="11" spans="1:6" ht="30" customHeight="1">
      <c r="A11" s="31">
        <v>10802</v>
      </c>
      <c r="B11" s="10" t="s">
        <v>138</v>
      </c>
      <c r="C11" s="11">
        <v>20</v>
      </c>
      <c r="D11" s="12" t="s">
        <v>33</v>
      </c>
      <c r="E11" s="28"/>
      <c r="F11" s="4">
        <f t="shared" si="0"/>
        <v>0</v>
      </c>
    </row>
    <row r="12" spans="1:6" ht="30" customHeight="1">
      <c r="A12" s="9">
        <v>10911</v>
      </c>
      <c r="B12" s="10" t="s">
        <v>9</v>
      </c>
      <c r="C12" s="11">
        <v>1</v>
      </c>
      <c r="D12" s="12" t="s">
        <v>21</v>
      </c>
      <c r="E12" s="28"/>
      <c r="F12" s="4">
        <f t="shared" si="0"/>
        <v>0</v>
      </c>
    </row>
    <row r="13" spans="1:6" ht="30" customHeight="1">
      <c r="A13" s="9">
        <v>20101</v>
      </c>
      <c r="B13" s="10" t="s">
        <v>27</v>
      </c>
      <c r="C13" s="11">
        <v>490</v>
      </c>
      <c r="D13" s="12" t="s">
        <v>22</v>
      </c>
      <c r="E13" s="28"/>
      <c r="F13" s="4">
        <f t="shared" si="0"/>
        <v>0</v>
      </c>
    </row>
    <row r="14" spans="1:6" ht="30" customHeight="1">
      <c r="A14" s="9">
        <v>20219</v>
      </c>
      <c r="B14" s="10" t="s">
        <v>11</v>
      </c>
      <c r="C14" s="11">
        <v>0</v>
      </c>
      <c r="D14" s="12" t="s">
        <v>10</v>
      </c>
      <c r="E14" s="28"/>
      <c r="F14" s="4">
        <f t="shared" si="0"/>
        <v>0</v>
      </c>
    </row>
    <row r="15" spans="1:6" ht="30" customHeight="1">
      <c r="A15" s="9">
        <v>20221</v>
      </c>
      <c r="B15" s="10" t="s">
        <v>12</v>
      </c>
      <c r="C15" s="11">
        <v>150</v>
      </c>
      <c r="D15" s="12" t="s">
        <v>23</v>
      </c>
      <c r="E15" s="28"/>
      <c r="F15" s="4">
        <f t="shared" si="0"/>
        <v>0</v>
      </c>
    </row>
    <row r="16" spans="1:6" ht="30" customHeight="1">
      <c r="A16" s="9">
        <v>20303</v>
      </c>
      <c r="B16" s="10" t="s">
        <v>13</v>
      </c>
      <c r="C16" s="11">
        <v>260</v>
      </c>
      <c r="D16" s="12" t="s">
        <v>33</v>
      </c>
      <c r="E16" s="28"/>
      <c r="F16" s="4">
        <f t="shared" si="0"/>
        <v>0</v>
      </c>
    </row>
    <row r="17" spans="1:7" ht="30" customHeight="1">
      <c r="A17" s="31">
        <v>20321</v>
      </c>
      <c r="B17" s="10" t="s">
        <v>153</v>
      </c>
      <c r="C17" s="11">
        <v>415</v>
      </c>
      <c r="D17" s="12" t="s">
        <v>23</v>
      </c>
      <c r="E17" s="29"/>
      <c r="F17" s="32">
        <f t="shared" si="0"/>
        <v>0</v>
      </c>
      <c r="G17" s="59"/>
    </row>
    <row r="18" spans="1:6" ht="30" customHeight="1">
      <c r="A18" s="9">
        <v>20323</v>
      </c>
      <c r="B18" s="10" t="s">
        <v>84</v>
      </c>
      <c r="C18" s="11">
        <v>0</v>
      </c>
      <c r="D18" s="12" t="s">
        <v>24</v>
      </c>
      <c r="E18" s="29"/>
      <c r="F18" s="4">
        <f t="shared" si="0"/>
        <v>0</v>
      </c>
    </row>
    <row r="19" spans="1:6" ht="30" customHeight="1">
      <c r="A19" s="9">
        <v>20403</v>
      </c>
      <c r="B19" s="10" t="s">
        <v>28</v>
      </c>
      <c r="C19" s="11">
        <v>0</v>
      </c>
      <c r="D19" s="12" t="s">
        <v>68</v>
      </c>
      <c r="E19" s="28"/>
      <c r="F19" s="4">
        <f t="shared" si="0"/>
        <v>0</v>
      </c>
    </row>
    <row r="20" spans="1:6" ht="30" customHeight="1">
      <c r="A20" s="9">
        <v>20701</v>
      </c>
      <c r="B20" s="10" t="s">
        <v>14</v>
      </c>
      <c r="C20" s="11">
        <v>150</v>
      </c>
      <c r="D20" s="12" t="s">
        <v>23</v>
      </c>
      <c r="E20" s="28"/>
      <c r="F20" s="4">
        <f t="shared" si="0"/>
        <v>0</v>
      </c>
    </row>
    <row r="21" spans="1:6" ht="30" customHeight="1">
      <c r="A21" s="9">
        <v>21061</v>
      </c>
      <c r="B21" s="10" t="s">
        <v>25</v>
      </c>
      <c r="C21" s="11">
        <v>150</v>
      </c>
      <c r="D21" s="12" t="s">
        <v>23</v>
      </c>
      <c r="E21" s="28"/>
      <c r="F21" s="4">
        <f t="shared" si="0"/>
        <v>0</v>
      </c>
    </row>
    <row r="22" spans="1:6" ht="30" customHeight="1">
      <c r="A22" s="9">
        <v>30302</v>
      </c>
      <c r="B22" s="10" t="s">
        <v>83</v>
      </c>
      <c r="C22" s="11">
        <v>0</v>
      </c>
      <c r="D22" s="12" t="s">
        <v>24</v>
      </c>
      <c r="E22" s="29"/>
      <c r="F22" s="4">
        <f t="shared" si="0"/>
        <v>0</v>
      </c>
    </row>
    <row r="23" spans="1:6" ht="30" customHeight="1">
      <c r="A23" s="31">
        <v>30340</v>
      </c>
      <c r="B23" s="10" t="s">
        <v>141</v>
      </c>
      <c r="C23" s="11">
        <v>24</v>
      </c>
      <c r="D23" s="12" t="s">
        <v>24</v>
      </c>
      <c r="E23" s="29"/>
      <c r="F23" s="32">
        <f t="shared" si="0"/>
        <v>0</v>
      </c>
    </row>
    <row r="24" spans="1:6" ht="30" customHeight="1">
      <c r="A24" s="9">
        <v>40102</v>
      </c>
      <c r="B24" s="10" t="s">
        <v>15</v>
      </c>
      <c r="C24" s="11">
        <v>675</v>
      </c>
      <c r="D24" s="12" t="s">
        <v>10</v>
      </c>
      <c r="E24" s="28"/>
      <c r="F24" s="4">
        <f t="shared" si="0"/>
        <v>0</v>
      </c>
    </row>
    <row r="25" spans="1:6" ht="30" customHeight="1">
      <c r="A25" s="9">
        <v>40201</v>
      </c>
      <c r="B25" s="10" t="s">
        <v>78</v>
      </c>
      <c r="C25" s="11">
        <v>250</v>
      </c>
      <c r="D25" s="12" t="s">
        <v>10</v>
      </c>
      <c r="E25" s="28"/>
      <c r="F25" s="4">
        <f t="shared" si="0"/>
        <v>0</v>
      </c>
    </row>
    <row r="26" spans="1:6" ht="30" customHeight="1">
      <c r="A26" s="31">
        <v>40202</v>
      </c>
      <c r="B26" s="10" t="s">
        <v>104</v>
      </c>
      <c r="C26" s="11">
        <v>712</v>
      </c>
      <c r="D26" s="12" t="s">
        <v>10</v>
      </c>
      <c r="E26" s="28"/>
      <c r="F26" s="4">
        <f t="shared" si="0"/>
        <v>0</v>
      </c>
    </row>
    <row r="27" spans="1:6" ht="30" customHeight="1">
      <c r="A27" s="9">
        <v>40211</v>
      </c>
      <c r="B27" s="10" t="s">
        <v>16</v>
      </c>
      <c r="C27" s="11">
        <v>190</v>
      </c>
      <c r="D27" s="12" t="s">
        <v>17</v>
      </c>
      <c r="E27" s="28"/>
      <c r="F27" s="4">
        <f t="shared" si="0"/>
        <v>0</v>
      </c>
    </row>
    <row r="28" spans="1:6" ht="30" customHeight="1">
      <c r="A28" s="9">
        <v>40311</v>
      </c>
      <c r="B28" s="10" t="s">
        <v>88</v>
      </c>
      <c r="C28" s="11">
        <v>2600</v>
      </c>
      <c r="D28" s="12" t="s">
        <v>89</v>
      </c>
      <c r="E28" s="26"/>
      <c r="F28" s="4">
        <f t="shared" si="0"/>
        <v>0</v>
      </c>
    </row>
    <row r="29" spans="1:6" ht="30" customHeight="1">
      <c r="A29" s="9">
        <v>40367</v>
      </c>
      <c r="B29" s="10" t="s">
        <v>18</v>
      </c>
      <c r="C29" s="11">
        <v>0</v>
      </c>
      <c r="D29" s="12" t="s">
        <v>19</v>
      </c>
      <c r="E29" s="28"/>
      <c r="F29" s="4">
        <f t="shared" si="0"/>
        <v>0</v>
      </c>
    </row>
    <row r="30" spans="1:6" ht="51">
      <c r="A30" s="31">
        <v>40381</v>
      </c>
      <c r="B30" s="10" t="s">
        <v>127</v>
      </c>
      <c r="C30" s="11">
        <v>750</v>
      </c>
      <c r="D30" s="12" t="s">
        <v>33</v>
      </c>
      <c r="E30" s="28"/>
      <c r="F30" s="4">
        <f t="shared" si="0"/>
        <v>0</v>
      </c>
    </row>
    <row r="31" spans="1:6" ht="38.25">
      <c r="A31" s="9">
        <v>40382</v>
      </c>
      <c r="B31" s="10" t="s">
        <v>74</v>
      </c>
      <c r="C31" s="11">
        <v>115</v>
      </c>
      <c r="D31" s="12" t="s">
        <v>33</v>
      </c>
      <c r="E31" s="28"/>
      <c r="F31" s="4">
        <f t="shared" si="0"/>
        <v>0</v>
      </c>
    </row>
    <row r="32" spans="1:7" s="17" customFormat="1" ht="25.5" customHeight="1">
      <c r="A32" s="9">
        <v>40391</v>
      </c>
      <c r="B32" s="10" t="s">
        <v>20</v>
      </c>
      <c r="C32" s="11">
        <v>1175</v>
      </c>
      <c r="D32" s="12" t="s">
        <v>24</v>
      </c>
      <c r="E32" s="28"/>
      <c r="F32" s="4">
        <f t="shared" si="0"/>
        <v>0</v>
      </c>
      <c r="G32" s="16"/>
    </row>
    <row r="33" spans="1:7" s="17" customFormat="1" ht="39">
      <c r="A33" s="9">
        <v>40392</v>
      </c>
      <c r="B33" s="10" t="s">
        <v>146</v>
      </c>
      <c r="C33" s="11">
        <v>1375</v>
      </c>
      <c r="D33" s="12" t="s">
        <v>24</v>
      </c>
      <c r="E33" s="28"/>
      <c r="F33" s="4">
        <f t="shared" si="0"/>
        <v>0</v>
      </c>
      <c r="G33" s="25"/>
    </row>
    <row r="34" spans="1:7" s="17" customFormat="1" ht="25.5" customHeight="1">
      <c r="A34" s="38">
        <v>90001</v>
      </c>
      <c r="B34" s="39" t="s">
        <v>102</v>
      </c>
      <c r="C34" s="40">
        <v>0</v>
      </c>
      <c r="D34" s="41" t="s">
        <v>103</v>
      </c>
      <c r="E34" s="67"/>
      <c r="F34" s="4">
        <f t="shared" si="0"/>
        <v>0</v>
      </c>
      <c r="G34" s="25"/>
    </row>
    <row r="35" spans="1:7" s="17" customFormat="1" ht="25.5" customHeight="1">
      <c r="A35" s="42">
        <v>90002</v>
      </c>
      <c r="B35" s="39" t="s">
        <v>105</v>
      </c>
      <c r="C35" s="11">
        <v>0</v>
      </c>
      <c r="D35" s="41" t="s">
        <v>19</v>
      </c>
      <c r="E35" s="67"/>
      <c r="F35" s="4">
        <f t="shared" si="0"/>
        <v>0</v>
      </c>
      <c r="G35" s="25">
        <f>SUM(F9:F35)</f>
        <v>0</v>
      </c>
    </row>
    <row r="36" spans="1:7" s="62" customFormat="1" ht="25.5" customHeight="1">
      <c r="A36" s="31">
        <v>90003</v>
      </c>
      <c r="B36" s="10" t="s">
        <v>154</v>
      </c>
      <c r="C36" s="11">
        <v>0</v>
      </c>
      <c r="D36" s="12" t="s">
        <v>19</v>
      </c>
      <c r="E36" s="29"/>
      <c r="F36" s="4">
        <f t="shared" si="0"/>
        <v>0</v>
      </c>
      <c r="G36" s="61"/>
    </row>
    <row r="37" spans="1:7" s="62" customFormat="1" ht="25.5" customHeight="1">
      <c r="A37" s="31">
        <v>90004</v>
      </c>
      <c r="B37" s="10" t="s">
        <v>155</v>
      </c>
      <c r="C37" s="11">
        <v>0</v>
      </c>
      <c r="D37" s="12" t="s">
        <v>19</v>
      </c>
      <c r="E37" s="29"/>
      <c r="F37" s="4">
        <f t="shared" si="0"/>
        <v>0</v>
      </c>
      <c r="G37" s="61"/>
    </row>
    <row r="38" spans="1:7" s="63" customFormat="1" ht="25.5" customHeight="1">
      <c r="A38" s="65">
        <v>90005</v>
      </c>
      <c r="B38" s="10" t="s">
        <v>156</v>
      </c>
      <c r="C38" s="11">
        <v>0</v>
      </c>
      <c r="D38" s="12" t="s">
        <v>24</v>
      </c>
      <c r="E38" s="29"/>
      <c r="F38" s="32">
        <f t="shared" si="0"/>
        <v>0</v>
      </c>
      <c r="G38" s="64"/>
    </row>
    <row r="39" spans="1:7" s="17" customFormat="1" ht="25.5" customHeight="1">
      <c r="A39" s="94" t="s">
        <v>97</v>
      </c>
      <c r="B39" s="94"/>
      <c r="C39" s="94"/>
      <c r="D39" s="94"/>
      <c r="E39" s="94"/>
      <c r="F39" s="94"/>
      <c r="G39" s="16"/>
    </row>
    <row r="40" spans="1:7" s="17" customFormat="1" ht="30" customHeight="1">
      <c r="A40" s="19">
        <v>20217</v>
      </c>
      <c r="B40" s="20" t="s">
        <v>62</v>
      </c>
      <c r="C40" s="11">
        <v>90</v>
      </c>
      <c r="D40" s="18" t="s">
        <v>10</v>
      </c>
      <c r="E40" s="28"/>
      <c r="F40" s="4">
        <f t="shared" si="0"/>
        <v>0</v>
      </c>
      <c r="G40" s="16"/>
    </row>
    <row r="41" spans="1:6" s="46" customFormat="1" ht="30" customHeight="1">
      <c r="A41" s="48">
        <v>20503</v>
      </c>
      <c r="B41" s="49" t="s">
        <v>134</v>
      </c>
      <c r="C41" s="47">
        <v>2</v>
      </c>
      <c r="D41" s="50" t="s">
        <v>19</v>
      </c>
      <c r="E41" s="28"/>
      <c r="F41" s="32">
        <f>((ROUND($C41,2)*ROUND(E41,2)))</f>
        <v>0</v>
      </c>
    </row>
    <row r="42" spans="1:7" s="17" customFormat="1" ht="30" customHeight="1">
      <c r="A42" s="19">
        <v>21001</v>
      </c>
      <c r="B42" s="20" t="s">
        <v>63</v>
      </c>
      <c r="C42" s="11">
        <v>1</v>
      </c>
      <c r="D42" s="18" t="s">
        <v>21</v>
      </c>
      <c r="E42" s="28"/>
      <c r="F42" s="4">
        <f t="shared" si="0"/>
        <v>0</v>
      </c>
      <c r="G42" s="16"/>
    </row>
    <row r="43" spans="1:7" s="17" customFormat="1" ht="30" customHeight="1">
      <c r="A43" s="19">
        <v>21002</v>
      </c>
      <c r="B43" s="20" t="s">
        <v>64</v>
      </c>
      <c r="C43" s="11">
        <v>10</v>
      </c>
      <c r="D43" s="18" t="s">
        <v>19</v>
      </c>
      <c r="E43" s="28"/>
      <c r="F43" s="4">
        <f t="shared" si="0"/>
        <v>0</v>
      </c>
      <c r="G43" s="16"/>
    </row>
    <row r="44" spans="1:7" s="17" customFormat="1" ht="30" customHeight="1">
      <c r="A44" s="19">
        <v>21011</v>
      </c>
      <c r="B44" s="20" t="s">
        <v>65</v>
      </c>
      <c r="C44" s="11">
        <v>3</v>
      </c>
      <c r="D44" s="18" t="s">
        <v>19</v>
      </c>
      <c r="E44" s="28"/>
      <c r="F44" s="4">
        <f t="shared" si="0"/>
        <v>0</v>
      </c>
      <c r="G44" s="16"/>
    </row>
    <row r="45" spans="1:7" s="17" customFormat="1" ht="30" customHeight="1">
      <c r="A45" s="19">
        <v>21012</v>
      </c>
      <c r="B45" s="20" t="s">
        <v>66</v>
      </c>
      <c r="C45" s="11">
        <v>3</v>
      </c>
      <c r="D45" s="18" t="s">
        <v>19</v>
      </c>
      <c r="E45" s="28"/>
      <c r="F45" s="4">
        <f t="shared" si="0"/>
        <v>0</v>
      </c>
      <c r="G45" s="16"/>
    </row>
    <row r="46" spans="1:7" s="17" customFormat="1" ht="30" customHeight="1">
      <c r="A46" s="19">
        <v>21013</v>
      </c>
      <c r="B46" s="20" t="s">
        <v>67</v>
      </c>
      <c r="C46" s="11">
        <v>1</v>
      </c>
      <c r="D46" s="18" t="s">
        <v>21</v>
      </c>
      <c r="E46" s="28"/>
      <c r="F46" s="4">
        <f t="shared" si="0"/>
        <v>0</v>
      </c>
      <c r="G46" s="16"/>
    </row>
    <row r="47" spans="1:7" s="17" customFormat="1" ht="30" customHeight="1">
      <c r="A47" s="19">
        <v>21056</v>
      </c>
      <c r="B47" s="20" t="s">
        <v>69</v>
      </c>
      <c r="C47" s="11">
        <v>12</v>
      </c>
      <c r="D47" s="18" t="s">
        <v>19</v>
      </c>
      <c r="E47" s="28"/>
      <c r="F47" s="4">
        <f t="shared" si="0"/>
        <v>0</v>
      </c>
      <c r="G47" s="16"/>
    </row>
    <row r="48" spans="1:7" s="17" customFormat="1" ht="30" customHeight="1">
      <c r="A48" s="19">
        <v>21057</v>
      </c>
      <c r="B48" s="20" t="s">
        <v>70</v>
      </c>
      <c r="C48" s="11">
        <v>12</v>
      </c>
      <c r="D48" s="18" t="s">
        <v>19</v>
      </c>
      <c r="E48" s="28"/>
      <c r="F48" s="4">
        <f t="shared" si="0"/>
        <v>0</v>
      </c>
      <c r="G48" s="16"/>
    </row>
    <row r="49" spans="1:7" s="17" customFormat="1" ht="30" customHeight="1">
      <c r="A49" s="19">
        <v>21058</v>
      </c>
      <c r="B49" s="20" t="s">
        <v>71</v>
      </c>
      <c r="C49" s="11">
        <v>12</v>
      </c>
      <c r="D49" s="18" t="s">
        <v>19</v>
      </c>
      <c r="E49" s="28"/>
      <c r="F49" s="4">
        <f t="shared" si="0"/>
        <v>0</v>
      </c>
      <c r="G49" s="16"/>
    </row>
    <row r="50" spans="1:8" s="17" customFormat="1" ht="30" customHeight="1">
      <c r="A50" s="19">
        <v>50741</v>
      </c>
      <c r="B50" s="20" t="s">
        <v>35</v>
      </c>
      <c r="C50" s="11">
        <v>4</v>
      </c>
      <c r="D50" s="18" t="s">
        <v>19</v>
      </c>
      <c r="E50" s="28"/>
      <c r="F50" s="4">
        <f t="shared" si="0"/>
        <v>0</v>
      </c>
      <c r="G50" s="22">
        <f>SUM(F40:F50)</f>
        <v>0</v>
      </c>
      <c r="H50" s="13"/>
    </row>
    <row r="51" spans="1:7" s="17" customFormat="1" ht="30" customHeight="1">
      <c r="A51" s="94" t="s">
        <v>98</v>
      </c>
      <c r="B51" s="94"/>
      <c r="C51" s="94"/>
      <c r="D51" s="94"/>
      <c r="E51" s="94"/>
      <c r="F51" s="94"/>
      <c r="G51" s="16"/>
    </row>
    <row r="52" spans="1:6" ht="30" customHeight="1">
      <c r="A52" s="9">
        <v>10702</v>
      </c>
      <c r="B52" s="10" t="s">
        <v>29</v>
      </c>
      <c r="C52" s="11">
        <v>1</v>
      </c>
      <c r="D52" s="12" t="s">
        <v>21</v>
      </c>
      <c r="E52" s="28"/>
      <c r="F52" s="4">
        <f t="shared" si="0"/>
        <v>0</v>
      </c>
    </row>
    <row r="53" spans="1:6" ht="30" customHeight="1">
      <c r="A53" s="9">
        <v>10912</v>
      </c>
      <c r="B53" s="10" t="s">
        <v>30</v>
      </c>
      <c r="C53" s="11">
        <v>1</v>
      </c>
      <c r="D53" s="12" t="s">
        <v>21</v>
      </c>
      <c r="E53" s="28"/>
      <c r="F53" s="4">
        <f t="shared" si="0"/>
        <v>0</v>
      </c>
    </row>
    <row r="54" spans="1:6" ht="30" customHeight="1">
      <c r="A54" s="9">
        <v>20501</v>
      </c>
      <c r="B54" s="10" t="s">
        <v>126</v>
      </c>
      <c r="C54" s="11">
        <v>2</v>
      </c>
      <c r="D54" s="12" t="s">
        <v>19</v>
      </c>
      <c r="E54" s="23"/>
      <c r="F54" s="4">
        <f t="shared" si="0"/>
        <v>0</v>
      </c>
    </row>
    <row r="55" spans="1:6" ht="30" customHeight="1">
      <c r="A55" s="9">
        <v>50211</v>
      </c>
      <c r="B55" s="10" t="s">
        <v>31</v>
      </c>
      <c r="C55" s="11">
        <v>392</v>
      </c>
      <c r="D55" s="12" t="s">
        <v>77</v>
      </c>
      <c r="E55" s="28"/>
      <c r="F55" s="4">
        <f t="shared" si="0"/>
        <v>0</v>
      </c>
    </row>
    <row r="56" spans="1:6" ht="30" customHeight="1">
      <c r="A56" s="9">
        <v>50411</v>
      </c>
      <c r="B56" s="10" t="s">
        <v>32</v>
      </c>
      <c r="C56" s="11">
        <v>392</v>
      </c>
      <c r="D56" s="12" t="s">
        <v>33</v>
      </c>
      <c r="E56" s="28"/>
      <c r="F56" s="4">
        <f t="shared" si="0"/>
        <v>0</v>
      </c>
    </row>
    <row r="57" spans="1:6" ht="30" customHeight="1">
      <c r="A57" s="9">
        <v>50723</v>
      </c>
      <c r="B57" s="10" t="s">
        <v>34</v>
      </c>
      <c r="C57" s="11">
        <v>2</v>
      </c>
      <c r="D57" s="12" t="s">
        <v>19</v>
      </c>
      <c r="E57" s="28"/>
      <c r="F57" s="4">
        <f t="shared" si="0"/>
        <v>0</v>
      </c>
    </row>
    <row r="58" spans="1:6" ht="30" customHeight="1">
      <c r="A58" s="9">
        <v>50792</v>
      </c>
      <c r="B58" s="10" t="s">
        <v>90</v>
      </c>
      <c r="C58" s="11">
        <v>3</v>
      </c>
      <c r="D58" s="12" t="s">
        <v>19</v>
      </c>
      <c r="E58" s="28"/>
      <c r="F58" s="4">
        <f t="shared" si="0"/>
        <v>0</v>
      </c>
    </row>
    <row r="59" spans="1:7" ht="30" customHeight="1">
      <c r="A59" s="9">
        <v>50801</v>
      </c>
      <c r="B59" s="10" t="s">
        <v>36</v>
      </c>
      <c r="C59" s="11">
        <v>4</v>
      </c>
      <c r="D59" s="12" t="s">
        <v>19</v>
      </c>
      <c r="E59" s="28"/>
      <c r="F59" s="4">
        <f t="shared" si="0"/>
        <v>0</v>
      </c>
      <c r="G59" s="21">
        <f>SUM(F52:F59)</f>
        <v>0</v>
      </c>
    </row>
    <row r="60" spans="1:6" ht="30" customHeight="1">
      <c r="A60" s="94" t="s">
        <v>99</v>
      </c>
      <c r="B60" s="94"/>
      <c r="C60" s="94"/>
      <c r="D60" s="94"/>
      <c r="E60" s="94"/>
      <c r="F60" s="94"/>
    </row>
    <row r="61" spans="1:6" ht="30" customHeight="1">
      <c r="A61" s="9">
        <v>10704</v>
      </c>
      <c r="B61" s="10" t="s">
        <v>37</v>
      </c>
      <c r="C61" s="11">
        <v>1</v>
      </c>
      <c r="D61" s="12" t="s">
        <v>21</v>
      </c>
      <c r="E61" s="28"/>
      <c r="F61" s="4">
        <f t="shared" si="0"/>
        <v>0</v>
      </c>
    </row>
    <row r="62" spans="1:7" ht="30" customHeight="1">
      <c r="A62" s="9">
        <v>10721</v>
      </c>
      <c r="B62" s="10" t="s">
        <v>151</v>
      </c>
      <c r="C62" s="11">
        <v>7</v>
      </c>
      <c r="D62" s="12" t="s">
        <v>152</v>
      </c>
      <c r="E62" s="29"/>
      <c r="F62" s="4">
        <v>0</v>
      </c>
      <c r="G62" s="58"/>
    </row>
    <row r="63" spans="1:6" ht="30" customHeight="1">
      <c r="A63" s="9">
        <v>10914</v>
      </c>
      <c r="B63" s="10" t="s">
        <v>38</v>
      </c>
      <c r="C63" s="11">
        <v>1</v>
      </c>
      <c r="D63" s="12" t="s">
        <v>21</v>
      </c>
      <c r="E63" s="28"/>
      <c r="F63" s="4">
        <f t="shared" si="0"/>
        <v>0</v>
      </c>
    </row>
    <row r="64" spans="1:6" ht="30" customHeight="1">
      <c r="A64" s="9">
        <v>20311</v>
      </c>
      <c r="B64" s="10" t="s">
        <v>72</v>
      </c>
      <c r="C64" s="11">
        <v>5</v>
      </c>
      <c r="D64" s="12" t="s">
        <v>19</v>
      </c>
      <c r="E64" s="28"/>
      <c r="F64" s="4">
        <f t="shared" si="0"/>
        <v>0</v>
      </c>
    </row>
    <row r="65" spans="1:6" ht="30" customHeight="1">
      <c r="A65" s="31">
        <v>20331</v>
      </c>
      <c r="B65" s="10" t="s">
        <v>140</v>
      </c>
      <c r="C65" s="11">
        <v>1</v>
      </c>
      <c r="D65" s="12" t="s">
        <v>19</v>
      </c>
      <c r="E65" s="28"/>
      <c r="F65" s="4">
        <f>((ROUND($C65,2)*ROUND(E65,2)))</f>
        <v>0</v>
      </c>
    </row>
    <row r="66" spans="1:7" ht="30" customHeight="1">
      <c r="A66" s="9">
        <v>20336</v>
      </c>
      <c r="B66" s="10" t="s">
        <v>128</v>
      </c>
      <c r="C66" s="11">
        <v>17</v>
      </c>
      <c r="D66" s="12" t="s">
        <v>19</v>
      </c>
      <c r="E66" s="28"/>
      <c r="F66" s="4">
        <f t="shared" si="0"/>
        <v>0</v>
      </c>
      <c r="G66"/>
    </row>
    <row r="67" spans="1:6" ht="30" customHeight="1">
      <c r="A67" s="9">
        <v>20501</v>
      </c>
      <c r="B67" s="10" t="s">
        <v>91</v>
      </c>
      <c r="C67" s="11">
        <v>2</v>
      </c>
      <c r="D67" s="12" t="s">
        <v>19</v>
      </c>
      <c r="E67" s="28"/>
      <c r="F67" s="4">
        <f t="shared" si="0"/>
        <v>0</v>
      </c>
    </row>
    <row r="68" spans="1:6" ht="30" customHeight="1">
      <c r="A68" s="9">
        <v>20506</v>
      </c>
      <c r="B68" s="10" t="s">
        <v>92</v>
      </c>
      <c r="C68" s="11">
        <v>1</v>
      </c>
      <c r="D68" s="12" t="s">
        <v>19</v>
      </c>
      <c r="E68" s="28"/>
      <c r="F68" s="4">
        <f aca="true" t="shared" si="1" ref="F68:F90">((ROUND($C68,2)*ROUND(E68,2)))</f>
        <v>0</v>
      </c>
    </row>
    <row r="69" spans="1:7" ht="30" customHeight="1">
      <c r="A69" s="9">
        <v>40301</v>
      </c>
      <c r="B69" s="10" t="s">
        <v>82</v>
      </c>
      <c r="C69" s="11">
        <v>700</v>
      </c>
      <c r="D69" s="12" t="s">
        <v>23</v>
      </c>
      <c r="E69" s="29"/>
      <c r="F69" s="4">
        <f t="shared" si="1"/>
        <v>0</v>
      </c>
      <c r="G69"/>
    </row>
    <row r="70" spans="1:6" ht="30" customHeight="1">
      <c r="A70" s="9">
        <v>50103</v>
      </c>
      <c r="B70" s="10" t="s">
        <v>73</v>
      </c>
      <c r="C70" s="11">
        <v>2</v>
      </c>
      <c r="D70" s="12" t="s">
        <v>19</v>
      </c>
      <c r="E70" s="28"/>
      <c r="F70" s="4">
        <f t="shared" si="1"/>
        <v>0</v>
      </c>
    </row>
    <row r="71" spans="1:6" ht="30" customHeight="1">
      <c r="A71" s="31">
        <v>50201</v>
      </c>
      <c r="B71" s="10" t="s">
        <v>144</v>
      </c>
      <c r="C71" s="11"/>
      <c r="D71" s="12" t="s">
        <v>145</v>
      </c>
      <c r="E71" s="28"/>
      <c r="F71" s="32">
        <f>((ROUND($C71,2)*ROUND(E71,2)))</f>
        <v>0</v>
      </c>
    </row>
    <row r="72" spans="1:6" ht="30" customHeight="1">
      <c r="A72" s="9">
        <v>50212</v>
      </c>
      <c r="B72" s="10" t="s">
        <v>39</v>
      </c>
      <c r="C72" s="11">
        <v>1319</v>
      </c>
      <c r="D72" s="12" t="s">
        <v>77</v>
      </c>
      <c r="E72" s="28"/>
      <c r="F72" s="4">
        <f t="shared" si="1"/>
        <v>0</v>
      </c>
    </row>
    <row r="73" spans="1:6" ht="30" customHeight="1">
      <c r="A73" s="68">
        <v>50225</v>
      </c>
      <c r="B73" s="69" t="s">
        <v>93</v>
      </c>
      <c r="C73" s="11">
        <v>80</v>
      </c>
      <c r="D73" s="70" t="s">
        <v>77</v>
      </c>
      <c r="E73" s="71"/>
      <c r="F73" s="4">
        <f t="shared" si="1"/>
        <v>0</v>
      </c>
    </row>
    <row r="74" spans="1:6" ht="30" customHeight="1">
      <c r="A74" s="68">
        <v>50227</v>
      </c>
      <c r="B74" s="69" t="s">
        <v>79</v>
      </c>
      <c r="C74" s="11">
        <v>992</v>
      </c>
      <c r="D74" s="70" t="s">
        <v>77</v>
      </c>
      <c r="E74" s="71"/>
      <c r="F74" s="4">
        <f t="shared" si="1"/>
        <v>0</v>
      </c>
    </row>
    <row r="75" spans="1:6" ht="30" customHeight="1">
      <c r="A75" s="9">
        <v>50301</v>
      </c>
      <c r="B75" s="10" t="s">
        <v>129</v>
      </c>
      <c r="C75" s="11">
        <v>314</v>
      </c>
      <c r="D75" s="70" t="s">
        <v>33</v>
      </c>
      <c r="E75" s="28"/>
      <c r="F75" s="4">
        <f t="shared" si="1"/>
        <v>0</v>
      </c>
    </row>
    <row r="76" spans="1:6" ht="30" customHeight="1">
      <c r="A76" s="31">
        <v>50302</v>
      </c>
      <c r="B76" s="10" t="s">
        <v>123</v>
      </c>
      <c r="C76" s="11">
        <v>0</v>
      </c>
      <c r="D76" s="12" t="s">
        <v>33</v>
      </c>
      <c r="E76" s="28"/>
      <c r="F76" s="4">
        <f t="shared" si="1"/>
        <v>0</v>
      </c>
    </row>
    <row r="77" spans="1:6" ht="30" customHeight="1">
      <c r="A77" s="31">
        <v>50321</v>
      </c>
      <c r="B77" s="10" t="s">
        <v>130</v>
      </c>
      <c r="C77" s="11">
        <v>597</v>
      </c>
      <c r="D77" s="12" t="s">
        <v>33</v>
      </c>
      <c r="E77" s="28"/>
      <c r="F77" s="4">
        <f t="shared" si="1"/>
        <v>0</v>
      </c>
    </row>
    <row r="78" spans="1:6" ht="30" customHeight="1">
      <c r="A78" s="9">
        <v>50353</v>
      </c>
      <c r="B78" s="10" t="s">
        <v>76</v>
      </c>
      <c r="C78" s="11">
        <v>279</v>
      </c>
      <c r="D78" s="12" t="s">
        <v>33</v>
      </c>
      <c r="E78" s="28"/>
      <c r="F78" s="4">
        <f t="shared" si="1"/>
        <v>0</v>
      </c>
    </row>
    <row r="79" spans="1:6" ht="30" customHeight="1">
      <c r="A79" s="9">
        <v>50354</v>
      </c>
      <c r="B79" s="10" t="s">
        <v>40</v>
      </c>
      <c r="C79" s="11">
        <v>23</v>
      </c>
      <c r="D79" s="12" t="s">
        <v>19</v>
      </c>
      <c r="E79" s="28"/>
      <c r="F79" s="4">
        <f t="shared" si="1"/>
        <v>0</v>
      </c>
    </row>
    <row r="80" spans="1:6" ht="30" customHeight="1">
      <c r="A80" s="9">
        <v>50361</v>
      </c>
      <c r="B80" s="10" t="s">
        <v>41</v>
      </c>
      <c r="C80" s="11">
        <v>1</v>
      </c>
      <c r="D80" s="12" t="s">
        <v>19</v>
      </c>
      <c r="E80" s="28"/>
      <c r="F80" s="4">
        <f t="shared" si="1"/>
        <v>0</v>
      </c>
    </row>
    <row r="81" spans="1:7" s="17" customFormat="1" ht="25.5" customHeight="1">
      <c r="A81" s="9">
        <v>50390</v>
      </c>
      <c r="B81" s="10" t="s">
        <v>43</v>
      </c>
      <c r="C81" s="11">
        <v>48</v>
      </c>
      <c r="D81" s="12" t="s">
        <v>19</v>
      </c>
      <c r="E81" s="28"/>
      <c r="F81" s="4">
        <f t="shared" si="1"/>
        <v>0</v>
      </c>
      <c r="G81" s="21"/>
    </row>
    <row r="82" spans="1:6" ht="30" customHeight="1">
      <c r="A82" s="9">
        <v>50701</v>
      </c>
      <c r="B82" s="10" t="s">
        <v>131</v>
      </c>
      <c r="C82" s="11">
        <v>7</v>
      </c>
      <c r="D82" s="12" t="s">
        <v>19</v>
      </c>
      <c r="E82" s="28"/>
      <c r="F82" s="4">
        <f t="shared" si="1"/>
        <v>0</v>
      </c>
    </row>
    <row r="83" spans="1:6" ht="30" customHeight="1">
      <c r="A83" s="9">
        <v>50771</v>
      </c>
      <c r="B83" s="10" t="s">
        <v>94</v>
      </c>
      <c r="C83" s="11">
        <v>2</v>
      </c>
      <c r="D83" s="12" t="s">
        <v>19</v>
      </c>
      <c r="E83" s="28"/>
      <c r="F83" s="4">
        <f t="shared" si="1"/>
        <v>0</v>
      </c>
    </row>
    <row r="84" spans="1:6" ht="30" customHeight="1">
      <c r="A84" s="9">
        <v>50780</v>
      </c>
      <c r="B84" s="10" t="s">
        <v>142</v>
      </c>
      <c r="C84" s="11">
        <v>2</v>
      </c>
      <c r="D84" s="12" t="s">
        <v>19</v>
      </c>
      <c r="E84" s="23"/>
      <c r="F84" s="4">
        <f t="shared" si="1"/>
        <v>0</v>
      </c>
    </row>
    <row r="85" spans="1:6" ht="30" customHeight="1">
      <c r="A85" s="9">
        <v>50791</v>
      </c>
      <c r="B85" s="10" t="s">
        <v>42</v>
      </c>
      <c r="C85" s="11">
        <v>6</v>
      </c>
      <c r="D85" s="12" t="s">
        <v>19</v>
      </c>
      <c r="E85" s="28"/>
      <c r="F85" s="4">
        <f t="shared" si="1"/>
        <v>0</v>
      </c>
    </row>
    <row r="86" spans="1:7" ht="30" customHeight="1">
      <c r="A86" s="9">
        <v>50801</v>
      </c>
      <c r="B86" s="10" t="s">
        <v>36</v>
      </c>
      <c r="C86" s="11">
        <v>4</v>
      </c>
      <c r="D86" s="12" t="s">
        <v>19</v>
      </c>
      <c r="E86" s="28"/>
      <c r="F86" s="4">
        <f t="shared" si="1"/>
        <v>0</v>
      </c>
      <c r="G86" s="21"/>
    </row>
    <row r="87" spans="1:7" ht="30" customHeight="1">
      <c r="A87" s="9">
        <v>90070</v>
      </c>
      <c r="B87" s="10" t="s">
        <v>124</v>
      </c>
      <c r="C87" s="11">
        <v>62</v>
      </c>
      <c r="D87" s="12" t="s">
        <v>33</v>
      </c>
      <c r="E87" s="23"/>
      <c r="F87" s="4">
        <f t="shared" si="1"/>
        <v>0</v>
      </c>
      <c r="G87" s="21"/>
    </row>
    <row r="88" spans="1:7" ht="30" customHeight="1">
      <c r="A88" s="9">
        <v>90071</v>
      </c>
      <c r="B88" s="10" t="s">
        <v>137</v>
      </c>
      <c r="C88" s="11">
        <v>1</v>
      </c>
      <c r="D88" s="12" t="s">
        <v>19</v>
      </c>
      <c r="E88" s="23"/>
      <c r="F88" s="4">
        <f t="shared" si="1"/>
        <v>0</v>
      </c>
      <c r="G88" s="21"/>
    </row>
    <row r="89" spans="1:7" ht="30" customHeight="1">
      <c r="A89" s="9">
        <v>90072</v>
      </c>
      <c r="B89" s="10" t="s">
        <v>125</v>
      </c>
      <c r="C89" s="11">
        <v>2</v>
      </c>
      <c r="D89" s="12" t="s">
        <v>19</v>
      </c>
      <c r="E89" s="23"/>
      <c r="F89" s="4">
        <f t="shared" si="1"/>
        <v>0</v>
      </c>
      <c r="G89" s="21"/>
    </row>
    <row r="90" spans="1:7" ht="30" customHeight="1">
      <c r="A90" s="9">
        <v>90073</v>
      </c>
      <c r="B90" s="10" t="s">
        <v>135</v>
      </c>
      <c r="C90" s="11">
        <v>129</v>
      </c>
      <c r="D90" s="12" t="s">
        <v>136</v>
      </c>
      <c r="E90" s="23"/>
      <c r="F90" s="4">
        <f t="shared" si="1"/>
        <v>0</v>
      </c>
      <c r="G90" s="21">
        <f>SUM(F61:F90)</f>
        <v>0</v>
      </c>
    </row>
    <row r="91" spans="1:6" ht="30" customHeight="1">
      <c r="A91" s="94" t="s">
        <v>100</v>
      </c>
      <c r="B91" s="94"/>
      <c r="C91" s="94"/>
      <c r="D91" s="94"/>
      <c r="E91" s="94"/>
      <c r="F91" s="94"/>
    </row>
    <row r="92" spans="1:6" ht="30" customHeight="1">
      <c r="A92" s="9">
        <v>10703</v>
      </c>
      <c r="B92" s="10" t="s">
        <v>44</v>
      </c>
      <c r="C92" s="11">
        <v>1</v>
      </c>
      <c r="D92" s="12" t="s">
        <v>21</v>
      </c>
      <c r="E92" s="23"/>
      <c r="F92" s="4">
        <f aca="true" t="shared" si="2" ref="F92:F131">((ROUND($C92,2)*ROUND(E92,2)))</f>
        <v>0</v>
      </c>
    </row>
    <row r="93" spans="1:6" ht="30" customHeight="1">
      <c r="A93" s="9">
        <v>10913</v>
      </c>
      <c r="B93" s="10" t="s">
        <v>45</v>
      </c>
      <c r="C93" s="11">
        <v>1</v>
      </c>
      <c r="D93" s="12" t="s">
        <v>21</v>
      </c>
      <c r="E93" s="23"/>
      <c r="F93" s="4">
        <f t="shared" si="2"/>
        <v>0</v>
      </c>
    </row>
    <row r="94" spans="1:6" ht="30" customHeight="1">
      <c r="A94" s="31">
        <v>40391</v>
      </c>
      <c r="B94" s="10" t="s">
        <v>20</v>
      </c>
      <c r="C94" s="11">
        <v>0</v>
      </c>
      <c r="D94" s="12" t="s">
        <v>24</v>
      </c>
      <c r="E94" s="28"/>
      <c r="F94" s="32">
        <f t="shared" si="2"/>
        <v>0</v>
      </c>
    </row>
    <row r="95" spans="1:6" ht="38.25">
      <c r="A95" s="9">
        <v>40382</v>
      </c>
      <c r="B95" s="10" t="s">
        <v>132</v>
      </c>
      <c r="C95" s="11">
        <v>35</v>
      </c>
      <c r="D95" s="12" t="s">
        <v>33</v>
      </c>
      <c r="E95" s="23"/>
      <c r="F95" s="4">
        <f t="shared" si="2"/>
        <v>0</v>
      </c>
    </row>
    <row r="96" spans="1:6" ht="30" customHeight="1">
      <c r="A96" s="9">
        <v>40411</v>
      </c>
      <c r="B96" s="10" t="s">
        <v>133</v>
      </c>
      <c r="C96" s="11">
        <v>20</v>
      </c>
      <c r="D96" s="12" t="s">
        <v>23</v>
      </c>
      <c r="E96" s="23"/>
      <c r="F96" s="4">
        <f t="shared" si="2"/>
        <v>0</v>
      </c>
    </row>
    <row r="97" spans="1:6" ht="30" customHeight="1">
      <c r="A97" s="9">
        <v>50225</v>
      </c>
      <c r="B97" s="10" t="s">
        <v>93</v>
      </c>
      <c r="C97" s="11">
        <v>30</v>
      </c>
      <c r="D97" s="12" t="s">
        <v>77</v>
      </c>
      <c r="E97" s="23"/>
      <c r="F97" s="4">
        <f t="shared" si="2"/>
        <v>0</v>
      </c>
    </row>
    <row r="98" spans="1:6" ht="30" customHeight="1">
      <c r="A98" s="9">
        <v>50801</v>
      </c>
      <c r="B98" s="10" t="s">
        <v>36</v>
      </c>
      <c r="C98" s="11">
        <v>1</v>
      </c>
      <c r="D98" s="12" t="s">
        <v>19</v>
      </c>
      <c r="E98" s="23"/>
      <c r="F98" s="4">
        <f t="shared" si="2"/>
        <v>0</v>
      </c>
    </row>
    <row r="99" spans="1:6" ht="30" customHeight="1">
      <c r="A99" s="9">
        <v>70001</v>
      </c>
      <c r="B99" s="10" t="s">
        <v>80</v>
      </c>
      <c r="C99" s="11">
        <v>20</v>
      </c>
      <c r="D99" s="12" t="s">
        <v>33</v>
      </c>
      <c r="E99" s="23"/>
      <c r="F99" s="4">
        <f t="shared" si="2"/>
        <v>0</v>
      </c>
    </row>
    <row r="100" spans="1:6" ht="30" customHeight="1">
      <c r="A100" s="9">
        <v>70002</v>
      </c>
      <c r="B100" s="10" t="s">
        <v>46</v>
      </c>
      <c r="C100" s="11">
        <v>40</v>
      </c>
      <c r="D100" s="12" t="s">
        <v>33</v>
      </c>
      <c r="E100" s="23"/>
      <c r="F100" s="4">
        <f t="shared" si="2"/>
        <v>0</v>
      </c>
    </row>
    <row r="101" spans="1:6" ht="30" customHeight="1">
      <c r="A101" s="9">
        <v>70003</v>
      </c>
      <c r="B101" s="10" t="s">
        <v>47</v>
      </c>
      <c r="C101" s="11">
        <v>900</v>
      </c>
      <c r="D101" s="12" t="s">
        <v>33</v>
      </c>
      <c r="E101" s="23"/>
      <c r="F101" s="4">
        <f t="shared" si="2"/>
        <v>0</v>
      </c>
    </row>
    <row r="102" spans="1:6" ht="27.75" customHeight="1">
      <c r="A102" s="9">
        <v>70011</v>
      </c>
      <c r="B102" s="10" t="s">
        <v>116</v>
      </c>
      <c r="C102" s="11">
        <v>0</v>
      </c>
      <c r="D102" s="12" t="s">
        <v>33</v>
      </c>
      <c r="E102" s="23"/>
      <c r="F102" s="4">
        <f t="shared" si="2"/>
        <v>0</v>
      </c>
    </row>
    <row r="103" spans="1:6" ht="30" customHeight="1">
      <c r="A103" s="9">
        <v>70405</v>
      </c>
      <c r="B103" s="10" t="s">
        <v>48</v>
      </c>
      <c r="C103" s="11">
        <v>2</v>
      </c>
      <c r="D103" s="12" t="s">
        <v>19</v>
      </c>
      <c r="E103" s="23"/>
      <c r="F103" s="4">
        <f t="shared" si="2"/>
        <v>0</v>
      </c>
    </row>
    <row r="104" spans="1:6" ht="27.75" customHeight="1">
      <c r="A104" s="9">
        <v>70407</v>
      </c>
      <c r="B104" s="10" t="s">
        <v>49</v>
      </c>
      <c r="C104" s="11">
        <v>2</v>
      </c>
      <c r="D104" s="12" t="s">
        <v>19</v>
      </c>
      <c r="E104" s="23"/>
      <c r="F104" s="4">
        <f t="shared" si="2"/>
        <v>0</v>
      </c>
    </row>
    <row r="105" spans="1:6" ht="30" customHeight="1">
      <c r="A105" s="9">
        <v>70408</v>
      </c>
      <c r="B105" s="10" t="s">
        <v>50</v>
      </c>
      <c r="C105" s="11">
        <v>960</v>
      </c>
      <c r="D105" s="12" t="s">
        <v>33</v>
      </c>
      <c r="E105" s="23"/>
      <c r="F105" s="4">
        <f t="shared" si="2"/>
        <v>0</v>
      </c>
    </row>
    <row r="106" spans="1:6" ht="30" customHeight="1">
      <c r="A106" s="9">
        <v>70413</v>
      </c>
      <c r="B106" s="10" t="s">
        <v>51</v>
      </c>
      <c r="C106" s="11">
        <v>48</v>
      </c>
      <c r="D106" s="12" t="s">
        <v>33</v>
      </c>
      <c r="E106" s="23"/>
      <c r="F106" s="4">
        <f t="shared" si="2"/>
        <v>0</v>
      </c>
    </row>
    <row r="107" spans="1:6" ht="30" customHeight="1">
      <c r="A107" s="9">
        <v>70414</v>
      </c>
      <c r="B107" s="10" t="s">
        <v>52</v>
      </c>
      <c r="C107" s="11">
        <v>6</v>
      </c>
      <c r="D107" s="12" t="s">
        <v>19</v>
      </c>
      <c r="E107" s="23"/>
      <c r="F107" s="4">
        <f t="shared" si="2"/>
        <v>0</v>
      </c>
    </row>
    <row r="108" spans="1:6" ht="27.75" customHeight="1">
      <c r="A108" s="9">
        <v>70415</v>
      </c>
      <c r="B108" s="10" t="s">
        <v>53</v>
      </c>
      <c r="C108" s="11">
        <v>6</v>
      </c>
      <c r="D108" s="12" t="s">
        <v>19</v>
      </c>
      <c r="E108" s="23"/>
      <c r="F108" s="4">
        <f t="shared" si="2"/>
        <v>0</v>
      </c>
    </row>
    <row r="109" spans="1:6" ht="27.75" customHeight="1">
      <c r="A109" s="9">
        <v>70416</v>
      </c>
      <c r="B109" s="10" t="s">
        <v>54</v>
      </c>
      <c r="C109" s="11">
        <v>1</v>
      </c>
      <c r="D109" s="12" t="s">
        <v>19</v>
      </c>
      <c r="E109" s="23"/>
      <c r="F109" s="4">
        <f t="shared" si="2"/>
        <v>0</v>
      </c>
    </row>
    <row r="110" spans="1:6" ht="30" customHeight="1">
      <c r="A110" s="9">
        <v>70417</v>
      </c>
      <c r="B110" s="10" t="s">
        <v>85</v>
      </c>
      <c r="C110" s="11">
        <v>3</v>
      </c>
      <c r="D110" s="12" t="s">
        <v>19</v>
      </c>
      <c r="E110" s="23"/>
      <c r="F110" s="4">
        <f t="shared" si="2"/>
        <v>0</v>
      </c>
    </row>
    <row r="111" spans="1:6" ht="27.75" customHeight="1">
      <c r="A111" s="9">
        <v>70418</v>
      </c>
      <c r="B111" s="10" t="s">
        <v>108</v>
      </c>
      <c r="C111" s="11">
        <v>2</v>
      </c>
      <c r="D111" s="12" t="s">
        <v>19</v>
      </c>
      <c r="E111" s="23"/>
      <c r="F111" s="4">
        <f t="shared" si="2"/>
        <v>0</v>
      </c>
    </row>
    <row r="112" spans="1:6" ht="30" customHeight="1">
      <c r="A112" s="9">
        <v>70424</v>
      </c>
      <c r="B112" s="10" t="s">
        <v>55</v>
      </c>
      <c r="C112" s="11">
        <v>20</v>
      </c>
      <c r="D112" s="12" t="s">
        <v>33</v>
      </c>
      <c r="E112" s="23"/>
      <c r="F112" s="4">
        <f t="shared" si="2"/>
        <v>0</v>
      </c>
    </row>
    <row r="113" spans="1:6" ht="30" customHeight="1">
      <c r="A113" s="9">
        <v>70425</v>
      </c>
      <c r="B113" s="10" t="s">
        <v>109</v>
      </c>
      <c r="C113" s="11">
        <v>1</v>
      </c>
      <c r="D113" s="12" t="s">
        <v>19</v>
      </c>
      <c r="E113" s="23"/>
      <c r="F113" s="4">
        <f t="shared" si="2"/>
        <v>0</v>
      </c>
    </row>
    <row r="114" spans="1:6" ht="30" customHeight="1">
      <c r="A114" s="9">
        <v>70426</v>
      </c>
      <c r="B114" s="10" t="s">
        <v>110</v>
      </c>
      <c r="C114" s="11">
        <v>1</v>
      </c>
      <c r="D114" s="12" t="s">
        <v>19</v>
      </c>
      <c r="E114" s="23"/>
      <c r="F114" s="4">
        <f t="shared" si="2"/>
        <v>0</v>
      </c>
    </row>
    <row r="115" spans="1:6" ht="30" customHeight="1">
      <c r="A115" s="9">
        <v>70427</v>
      </c>
      <c r="B115" s="10" t="s">
        <v>86</v>
      </c>
      <c r="C115" s="11">
        <v>1</v>
      </c>
      <c r="D115" s="12" t="s">
        <v>19</v>
      </c>
      <c r="E115" s="23"/>
      <c r="F115" s="4">
        <f t="shared" si="2"/>
        <v>0</v>
      </c>
    </row>
    <row r="116" spans="1:6" ht="30" customHeight="1">
      <c r="A116" s="9">
        <v>70428</v>
      </c>
      <c r="B116" s="10" t="s">
        <v>56</v>
      </c>
      <c r="C116" s="11">
        <v>2</v>
      </c>
      <c r="D116" s="12" t="s">
        <v>19</v>
      </c>
      <c r="E116" s="23"/>
      <c r="F116" s="4">
        <f t="shared" si="2"/>
        <v>0</v>
      </c>
    </row>
    <row r="117" spans="1:6" ht="30" customHeight="1">
      <c r="A117" s="9">
        <v>70429</v>
      </c>
      <c r="B117" s="10" t="s">
        <v>57</v>
      </c>
      <c r="C117" s="11">
        <v>5</v>
      </c>
      <c r="D117" s="12" t="s">
        <v>19</v>
      </c>
      <c r="E117" s="23"/>
      <c r="F117" s="4">
        <f t="shared" si="2"/>
        <v>0</v>
      </c>
    </row>
    <row r="118" spans="1:6" ht="30" customHeight="1">
      <c r="A118" s="9">
        <v>70440</v>
      </c>
      <c r="B118" s="10" t="s">
        <v>58</v>
      </c>
      <c r="C118" s="11">
        <v>20</v>
      </c>
      <c r="D118" s="12" t="s">
        <v>33</v>
      </c>
      <c r="E118" s="23"/>
      <c r="F118" s="4">
        <f t="shared" si="2"/>
        <v>0</v>
      </c>
    </row>
    <row r="119" spans="1:6" ht="30" customHeight="1">
      <c r="A119" s="9">
        <v>70442</v>
      </c>
      <c r="B119" s="10" t="s">
        <v>111</v>
      </c>
      <c r="C119" s="11">
        <v>30</v>
      </c>
      <c r="D119" s="12" t="s">
        <v>33</v>
      </c>
      <c r="E119" s="23"/>
      <c r="F119" s="4">
        <f t="shared" si="2"/>
        <v>0</v>
      </c>
    </row>
    <row r="120" spans="1:6" ht="30" customHeight="1">
      <c r="A120" s="9">
        <v>70443</v>
      </c>
      <c r="B120" s="10" t="s">
        <v>75</v>
      </c>
      <c r="C120" s="11">
        <v>12</v>
      </c>
      <c r="D120" s="12" t="s">
        <v>19</v>
      </c>
      <c r="E120" s="23"/>
      <c r="F120" s="4">
        <f t="shared" si="2"/>
        <v>0</v>
      </c>
    </row>
    <row r="121" spans="1:6" ht="27.75" customHeight="1">
      <c r="A121" s="9">
        <v>70444</v>
      </c>
      <c r="B121" s="10" t="s">
        <v>117</v>
      </c>
      <c r="C121" s="11">
        <v>0</v>
      </c>
      <c r="D121" s="12" t="s">
        <v>19</v>
      </c>
      <c r="E121" s="23"/>
      <c r="F121" s="4">
        <f t="shared" si="2"/>
        <v>0</v>
      </c>
    </row>
    <row r="122" spans="1:6" ht="27.75" customHeight="1">
      <c r="A122" s="9">
        <v>70445</v>
      </c>
      <c r="B122" s="10" t="s">
        <v>118</v>
      </c>
      <c r="C122" s="11">
        <v>0</v>
      </c>
      <c r="D122" s="12" t="s">
        <v>19</v>
      </c>
      <c r="E122" s="23"/>
      <c r="F122" s="4">
        <f t="shared" si="2"/>
        <v>0</v>
      </c>
    </row>
    <row r="123" spans="1:6" ht="30" customHeight="1">
      <c r="A123" s="9">
        <v>70450</v>
      </c>
      <c r="B123" s="10" t="s">
        <v>59</v>
      </c>
      <c r="C123" s="11">
        <v>2</v>
      </c>
      <c r="D123" s="12" t="s">
        <v>19</v>
      </c>
      <c r="E123" s="23"/>
      <c r="F123" s="4">
        <f t="shared" si="2"/>
        <v>0</v>
      </c>
    </row>
    <row r="124" spans="1:6" ht="30" customHeight="1">
      <c r="A124" s="9">
        <v>70451</v>
      </c>
      <c r="B124" s="10" t="s">
        <v>81</v>
      </c>
      <c r="C124" s="11">
        <v>2</v>
      </c>
      <c r="D124" s="12" t="s">
        <v>19</v>
      </c>
      <c r="E124" s="23"/>
      <c r="F124" s="4">
        <f t="shared" si="2"/>
        <v>0</v>
      </c>
    </row>
    <row r="125" spans="1:6" ht="30" customHeight="1">
      <c r="A125" s="9">
        <v>70452</v>
      </c>
      <c r="B125" s="10" t="s">
        <v>112</v>
      </c>
      <c r="C125" s="11">
        <v>2</v>
      </c>
      <c r="D125" s="12" t="s">
        <v>19</v>
      </c>
      <c r="E125" s="23"/>
      <c r="F125" s="4">
        <f t="shared" si="2"/>
        <v>0</v>
      </c>
    </row>
    <row r="126" spans="1:6" ht="30" customHeight="1">
      <c r="A126" s="9">
        <v>70453</v>
      </c>
      <c r="B126" s="10" t="s">
        <v>60</v>
      </c>
      <c r="C126" s="11">
        <v>2</v>
      </c>
      <c r="D126" s="12" t="s">
        <v>19</v>
      </c>
      <c r="E126" s="23"/>
      <c r="F126" s="4">
        <f t="shared" si="2"/>
        <v>0</v>
      </c>
    </row>
    <row r="127" spans="1:6" ht="27.75" customHeight="1">
      <c r="A127" s="9">
        <v>70455</v>
      </c>
      <c r="B127" s="10" t="s">
        <v>113</v>
      </c>
      <c r="C127" s="11">
        <v>4</v>
      </c>
      <c r="D127" s="12" t="s">
        <v>19</v>
      </c>
      <c r="E127" s="23"/>
      <c r="F127" s="4">
        <f t="shared" si="2"/>
        <v>0</v>
      </c>
    </row>
    <row r="128" spans="1:6" ht="30" customHeight="1">
      <c r="A128" s="9">
        <v>70456</v>
      </c>
      <c r="B128" s="10" t="s">
        <v>61</v>
      </c>
      <c r="C128" s="11">
        <v>1</v>
      </c>
      <c r="D128" s="12" t="s">
        <v>19</v>
      </c>
      <c r="E128" s="23"/>
      <c r="F128" s="4">
        <f t="shared" si="2"/>
        <v>0</v>
      </c>
    </row>
    <row r="129" spans="1:6" ht="30" customHeight="1">
      <c r="A129" s="9">
        <v>90160</v>
      </c>
      <c r="B129" s="10" t="s">
        <v>119</v>
      </c>
      <c r="C129" s="11">
        <v>0</v>
      </c>
      <c r="D129" s="12" t="s">
        <v>120</v>
      </c>
      <c r="E129" s="23"/>
      <c r="F129" s="4">
        <f t="shared" si="2"/>
        <v>0</v>
      </c>
    </row>
    <row r="130" spans="1:6" ht="30" customHeight="1">
      <c r="A130" s="9">
        <v>90161</v>
      </c>
      <c r="B130" s="10" t="s">
        <v>121</v>
      </c>
      <c r="C130" s="11">
        <v>0</v>
      </c>
      <c r="D130" s="12" t="s">
        <v>19</v>
      </c>
      <c r="E130" s="23"/>
      <c r="F130" s="4">
        <f t="shared" si="2"/>
        <v>0</v>
      </c>
    </row>
    <row r="131" spans="1:7" ht="30" customHeight="1">
      <c r="A131" s="9">
        <v>90162</v>
      </c>
      <c r="B131" s="10" t="s">
        <v>114</v>
      </c>
      <c r="C131" s="11">
        <v>1</v>
      </c>
      <c r="D131" s="12" t="s">
        <v>115</v>
      </c>
      <c r="E131" s="23"/>
      <c r="F131" s="4">
        <f t="shared" si="2"/>
        <v>0</v>
      </c>
      <c r="G131" s="21">
        <f>SUM(F92:F131)</f>
        <v>0</v>
      </c>
    </row>
    <row r="132" spans="1:6" ht="30" customHeight="1">
      <c r="A132" s="90" t="s">
        <v>143</v>
      </c>
      <c r="B132" s="91"/>
      <c r="C132" s="91"/>
      <c r="D132" s="91"/>
      <c r="E132" s="91"/>
      <c r="F132" s="92"/>
    </row>
    <row r="133" spans="1:6" ht="25.5">
      <c r="A133" s="72">
        <v>60230</v>
      </c>
      <c r="B133" s="73" t="s">
        <v>147</v>
      </c>
      <c r="C133" s="11">
        <v>180</v>
      </c>
      <c r="D133" s="72" t="s">
        <v>33</v>
      </c>
      <c r="E133" s="74"/>
      <c r="F133" s="4">
        <f>((ROUND($C133,2)*ROUND(E133,2)))</f>
        <v>0</v>
      </c>
    </row>
    <row r="134" spans="1:6" ht="25.5">
      <c r="A134" s="75">
        <v>60232</v>
      </c>
      <c r="B134" s="73" t="s">
        <v>148</v>
      </c>
      <c r="C134" s="51">
        <v>100</v>
      </c>
      <c r="D134" s="75" t="s">
        <v>33</v>
      </c>
      <c r="E134" s="76"/>
      <c r="F134" s="4">
        <f>((ROUND($C134,2)*ROUND(E134,2)))</f>
        <v>0</v>
      </c>
    </row>
    <row r="135" spans="1:6" ht="25.5">
      <c r="A135" s="72">
        <v>60241</v>
      </c>
      <c r="B135" s="73" t="s">
        <v>107</v>
      </c>
      <c r="C135" s="11">
        <v>80</v>
      </c>
      <c r="D135" s="72" t="s">
        <v>33</v>
      </c>
      <c r="E135" s="74"/>
      <c r="F135" s="4">
        <f>((ROUND($C135,2)*ROUND(E135,2)))</f>
        <v>0</v>
      </c>
    </row>
    <row r="136" spans="1:6" ht="30" customHeight="1">
      <c r="A136" s="56">
        <v>60261</v>
      </c>
      <c r="B136" s="10" t="s">
        <v>149</v>
      </c>
      <c r="C136" s="11">
        <v>200</v>
      </c>
      <c r="D136" s="72" t="s">
        <v>33</v>
      </c>
      <c r="E136" s="74"/>
      <c r="F136" s="4">
        <f>((ROUND($C136,2)*ROUND(E136,2)))</f>
        <v>0</v>
      </c>
    </row>
    <row r="137" spans="1:7" ht="30" customHeight="1" thickBot="1">
      <c r="A137" s="77">
        <v>60401</v>
      </c>
      <c r="B137" s="78" t="s">
        <v>122</v>
      </c>
      <c r="C137" s="11">
        <v>4</v>
      </c>
      <c r="D137" s="77" t="s">
        <v>19</v>
      </c>
      <c r="E137" s="74"/>
      <c r="F137" s="57">
        <f>((ROUND($C137,2)*ROUND(E137,2)))</f>
        <v>0</v>
      </c>
      <c r="G137" s="21">
        <f>SUM(F133:F137)</f>
        <v>0</v>
      </c>
    </row>
    <row r="138" spans="1:7" ht="30" customHeight="1" thickBot="1">
      <c r="A138" s="55"/>
      <c r="B138" s="54" t="s">
        <v>7</v>
      </c>
      <c r="C138" s="53" t="s">
        <v>87</v>
      </c>
      <c r="D138" s="53"/>
      <c r="E138" s="52"/>
      <c r="F138" s="3">
        <f>SUM(F9:F137)</f>
        <v>0</v>
      </c>
      <c r="G138" s="13">
        <f>SUM(G9:G137)</f>
        <v>0</v>
      </c>
    </row>
  </sheetData>
  <sheetProtection password="CC21" sheet="1"/>
  <mergeCells count="12">
    <mergeCell ref="A1:F1"/>
    <mergeCell ref="A2:F2"/>
    <mergeCell ref="C3:F3"/>
    <mergeCell ref="A4:F5"/>
    <mergeCell ref="A6:F6"/>
    <mergeCell ref="C7:D7"/>
    <mergeCell ref="A132:F132"/>
    <mergeCell ref="A39:F39"/>
    <mergeCell ref="A51:F51"/>
    <mergeCell ref="A60:F60"/>
    <mergeCell ref="A91:F91"/>
    <mergeCell ref="A8:F8"/>
  </mergeCells>
  <printOptions horizontalCentered="1"/>
  <pageMargins left="0.7" right="0.7" top="0.75" bottom="0.75" header="0.3" footer="0.3"/>
  <pageSetup fitToHeight="5" fitToWidth="1" horizontalDpi="600" verticalDpi="600" orientation="portrait" scale="76" r:id="rId1"/>
  <rowBreaks count="4" manualBreakCount="4">
    <brk id="26" max="5" man="1"/>
    <brk id="50" max="5" man="1"/>
    <brk id="71" max="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2013-02-11T18:47:40Z</cp:lastPrinted>
  <dcterms:created xsi:type="dcterms:W3CDTF">2009-04-24T19:22:13Z</dcterms:created>
  <dcterms:modified xsi:type="dcterms:W3CDTF">2013-02-12T13:53:00Z</dcterms:modified>
  <cp:category/>
  <cp:version/>
  <cp:contentType/>
  <cp:contentStatus/>
</cp:coreProperties>
</file>