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'A'!$A$1:$L$432</definedName>
    <definedName name="_xlnm.Print_Titles" localSheetId="0">'A'!$1:$18</definedName>
    <definedName name="TEST">'A'!$A$1:$L$18</definedName>
  </definedNames>
  <calcPr fullCalcOnLoad="1"/>
</workbook>
</file>

<file path=xl/sharedStrings.xml><?xml version="1.0" encoding="utf-8"?>
<sst xmlns="http://schemas.openxmlformats.org/spreadsheetml/2006/main" count="481" uniqueCount="227">
  <si>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</si>
  <si>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</si>
  <si>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</si>
  <si>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</si>
  <si>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</si>
  <si>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</si>
  <si>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</si>
  <si>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</si>
  <si>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</si>
  <si>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</si>
  <si>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</si>
  <si>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</si>
  <si>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</si>
  <si>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</si>
  <si>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</si>
  <si>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LUMP SUM</t>
  </si>
  <si>
    <t>WEBSTER STREET RECONSTRUCTION</t>
  </si>
  <si>
    <t>STREET ACCOUNT NO. CS53-58250-810571-00-53W1194-53TIF032</t>
  </si>
  <si>
    <t>STREET ACCOUNT NO. CS53-58270-810571-00-53W1194-53TIF032</t>
  </si>
  <si>
    <t>STORM ACCOUNT NO. ESTM-58270-810381-00-53W1194</t>
  </si>
  <si>
    <t>SANITARY ACCOUNT NO. ES01-58275-810332-00-53W1194</t>
  </si>
  <si>
    <t>WATER ACCOUNT NO. EW01-58273-810455-00-53W1194</t>
  </si>
  <si>
    <t>STREET LIGHT ACCOUNT NO. CS53-58545-810571-00-53W1194</t>
  </si>
  <si>
    <t>TRAFFIC SIGNAL ACCOUNT NO. CS53-58540-810571-00-53W1194-53TIF032</t>
  </si>
  <si>
    <t>CONTRACT NO. 7011</t>
  </si>
  <si>
    <t>BID OPENING:    MARCH 1, 2013</t>
  </si>
  <si>
    <t>===================================================</t>
  </si>
  <si>
    <t>TRAFFIC CONTROL SIGN- PORTABLE CHANGEABLE MESSAGE</t>
  </si>
  <si>
    <t>DAYS</t>
  </si>
  <si>
    <t>ROOT CUTTING - CURB &amp; GUTTER (UNDISTRIBUTED)</t>
  </si>
  <si>
    <t>L.F.</t>
  </si>
  <si>
    <t>ROOT CUTTING - SIDEWALK (UNDISTRIBUTED)</t>
  </si>
  <si>
    <t>MOBILIZATION</t>
  </si>
  <si>
    <t xml:space="preserve">EXCAVATION CUT                                                              </t>
  </si>
  <si>
    <t>C.Y.</t>
  </si>
  <si>
    <t xml:space="preserve">BREAKER RUN                               </t>
  </si>
  <si>
    <t>TON</t>
  </si>
  <si>
    <t xml:space="preserve">GEOTEXTILE FABRIC  TYPE SAS (NON-WOVEN)                              </t>
  </si>
  <si>
    <t>S.Y.</t>
  </si>
  <si>
    <t>SAWCUT CONCRETE PAVEMENT, FULL DEPTH</t>
  </si>
  <si>
    <t>SAWCUT BITUMINOUS PAVEMENT, FULL DEPTH</t>
  </si>
  <si>
    <t>REMOVE CONCRETE PAVEMENT</t>
  </si>
  <si>
    <t>REMOVE CONCRETE CURB &amp; GUTTER</t>
  </si>
  <si>
    <t>REMOVE CONCRETE SIDEWALK &amp; DRIVE</t>
  </si>
  <si>
    <t>S.F.</t>
  </si>
  <si>
    <t>REMOVE TREE GRATE</t>
  </si>
  <si>
    <t>EACH</t>
  </si>
  <si>
    <t>GRUBBING</t>
  </si>
  <si>
    <t>I.D.</t>
  </si>
  <si>
    <t>TYPE 'A' CONCRETE CURB &amp; GUTTER</t>
  </si>
  <si>
    <t>TYPE 'X' CONCRETE CURB &amp; GUTTER</t>
  </si>
  <si>
    <t>HAND FORMED CONCRETE CURB &amp; GUTTER (TREE LOCATIONS)</t>
  </si>
  <si>
    <t>5" CONCRETE SIDEWALK</t>
  </si>
  <si>
    <t>7" CONCRETE SIDEWALK AND DRIVE</t>
  </si>
  <si>
    <t>CURB RAMP DETECTABLE WARNING FIELD</t>
  </si>
  <si>
    <t>4'X8' TREE GRATE (INCLUDING FRAME)</t>
  </si>
  <si>
    <t>CRUSHED AGGREGATE BASE COURSE GRADATION NO. 1</t>
  </si>
  <si>
    <t>CRUSHED AGGREGATE BASE COURSE GRADATION NO. 2</t>
  </si>
  <si>
    <t>HMA PAVEMENT TYPE E-3</t>
  </si>
  <si>
    <t>ASPHALT DRIVE AND TERRACE</t>
  </si>
  <si>
    <t>FULL WIDTH GRINDING</t>
  </si>
  <si>
    <t>PAVEMENT MARKING EPOXY, LINE, 4-INCH</t>
  </si>
  <si>
    <t>PAVEMENT MARKING EPOXY, DOUBLE LINE, 4-INCH</t>
  </si>
  <si>
    <t>PAVEMENT MARKING EPOXY, LINE, 6-INCH</t>
  </si>
  <si>
    <t>PAVEMENT MARKING EPOXY, LINE, 8-INCH</t>
  </si>
  <si>
    <t>PAVEMENT MARKING EPOXY, RADIUS LINE, 6-INCH</t>
  </si>
  <si>
    <t>PAVEMENT MARKING EPOXY, CROSSWALK, 12-INCH</t>
  </si>
  <si>
    <t>PAVEMENT MARKING EPOXY, CONTINENTAL CROSSWALK, 18-INCH</t>
  </si>
  <si>
    <t>PAVEMENT MARKING EPOXY, STOP LINE, 24-INCH</t>
  </si>
  <si>
    <t>PAVEMENT MARKING EPOXY, SYMBOL, BIKE SHARROW</t>
  </si>
  <si>
    <t>PAVEMENT MARKING EPOXY, SYMBOL, BIKE LANE</t>
  </si>
  <si>
    <t>PAVEMENT MARKING EPOXY, SYMBOL, RIGHT ARROW</t>
  </si>
  <si>
    <t>PAVEMENT MARKING EPOXY, SYMBOL, STRAIGHT AND RIGHT ARROW</t>
  </si>
  <si>
    <t>PAVEMENT MARKING EPOXY, WORD, ONLY</t>
  </si>
  <si>
    <t>PAVEMENT MARKING REMOVAL, 4-INCH</t>
  </si>
  <si>
    <t>PAVEMENT MARKING REMOVAL, 6-INCH</t>
  </si>
  <si>
    <t>PAVEMENT MARKING REMOVAL, 24-INCH</t>
  </si>
  <si>
    <t>PAVEMENT MARKING REMOVAL, ARROW</t>
  </si>
  <si>
    <t>PAVEMENT MARKING REMOVAL, WORD</t>
  </si>
  <si>
    <t>TEMPORARY PAVEMENT MARKING TAPE, REMOVABLE, REFLECTIVE, LINE, 6-INCH</t>
  </si>
  <si>
    <t>TEMPORARY PAVEMENT MARKING TAPE, REMOVABLE, REFLECTIVE, LINE, 12-INCH</t>
  </si>
  <si>
    <t>INCENTIVE/DISINCENTIVE FOR COMPLETION OF WORK</t>
  </si>
  <si>
    <t>HMA PAVEMENT TYPE E-3 MODIFIED</t>
  </si>
  <si>
    <t>HIGH FRICTION SURFACE TREATMENT, GREEN</t>
  </si>
  <si>
    <t>PAVED SURFACE TEMPORARY</t>
  </si>
  <si>
    <t>TEMPORARY CROSSWALK ACCESS</t>
  </si>
  <si>
    <t>FENCE SAFETY</t>
  </si>
  <si>
    <t>UNDISTRIBUTED SHEET MEMBRANE WATERPROOFING</t>
  </si>
  <si>
    <t>UNDISTRIBUTED ABANDON VAULT</t>
  </si>
  <si>
    <t>UNDISTRIBUTED VAULT WALL</t>
  </si>
  <si>
    <t>EXCAVATION, HAULING AND DISPOSAL OF CONTAMINATED SOIL</t>
  </si>
  <si>
    <t>=</t>
  </si>
  <si>
    <t>SUBTOTALS</t>
  </si>
  <si>
    <t>====================================================</t>
  </si>
  <si>
    <t>CLEAR STONE</t>
  </si>
  <si>
    <t>ADJUST CATCHBASIN</t>
  </si>
  <si>
    <t>EROSION CONTROL PLAN &amp; IMPLEMENTATION</t>
  </si>
  <si>
    <t>EROSION CONTROL INSPECTION</t>
  </si>
  <si>
    <t>CONSTRUCTION ENTRANCE</t>
  </si>
  <si>
    <t>STREET CONSTRUCTION ENTRANCE BERM</t>
  </si>
  <si>
    <t>STREET SWEEPING</t>
  </si>
  <si>
    <t>STREET CONSTRUCTION BERM</t>
  </si>
  <si>
    <t>SILT SOCK (12 INCH) - PROVIDE, INSTALL &amp; MAINTAIN</t>
  </si>
  <si>
    <t>SILT SOCK (12 INCH) REMOVE &amp; RESTORE</t>
  </si>
  <si>
    <t>INLET PROTECTION, TYPE D - PROVIDE &amp; INSTALL
(UNDISTRIBUTED)</t>
  </si>
  <si>
    <t>INLET PROTECTION, TYPE D - MAINTAIN
(UNDISTRIBUTED)</t>
  </si>
  <si>
    <t>INLET PROTECTION, TYPE D - REMOVE
(UNDISTRIBUTED)</t>
  </si>
  <si>
    <t>POLYMER STABILIZATION</t>
  </si>
  <si>
    <t>INLET PROTECTION TYPE D HYBRID - PROVIDE &amp; INSTALL</t>
  </si>
  <si>
    <t>INLET PROTECTION TYPE D HYBRID - MAINTAIN</t>
  </si>
  <si>
    <t>INLET PROTECTION TYPE D HYBRID - REMOVE</t>
  </si>
  <si>
    <t>12 INCH RCP STORM SEWER PIPE</t>
  </si>
  <si>
    <t>TYPE "H" INLET</t>
  </si>
  <si>
    <t>MOUNTABLE TRACKING PADS</t>
  </si>
  <si>
    <t>============================================</t>
  </si>
  <si>
    <t>TRAFFIC CONTROL FOR STORM SEWER INSTALLATION</t>
  </si>
  <si>
    <t>MOBILIZATION FOR STORM SEWER INSTALLATION</t>
  </si>
  <si>
    <t>ROCK EXCAVATION
(UNDISTRIBUTED)</t>
  </si>
  <si>
    <t>REMOVE CATCHBASIN</t>
  </si>
  <si>
    <t>REMOVE INLET</t>
  </si>
  <si>
    <t>REMOVE PIPE</t>
  </si>
  <si>
    <t>ABANDON SEWER PIPE WITH SLURRY</t>
  </si>
  <si>
    <t>PIPE PLUG STORM</t>
  </si>
  <si>
    <t>SELECT BACKFILL FOR STORM SEWER</t>
  </si>
  <si>
    <t>T.F.</t>
  </si>
  <si>
    <t>12 INCH STORM SEWER PIPE
(UNDISTRIBUTED)</t>
  </si>
  <si>
    <t>15 INCH STORM SEWER PIPE
(UNDISTRIBUTED)</t>
  </si>
  <si>
    <t>15 INCH RCP STORM SEWER PIPE</t>
  </si>
  <si>
    <t>18 INCH RCP STORM SEWER PIPE</t>
  </si>
  <si>
    <t>CONCRETE COLLAR</t>
  </si>
  <si>
    <t>3'X3' STORM SAS</t>
  </si>
  <si>
    <t>4'X4' STORM SAS</t>
  </si>
  <si>
    <t>STORM SEWER TAP</t>
  </si>
  <si>
    <t>UTILITY LINE OPENING (ULO)</t>
  </si>
  <si>
    <t>3'X4' STORM SAS</t>
  </si>
  <si>
    <t>3'X6' STORM SAS</t>
  </si>
  <si>
    <t>MODIFIED "H" INLET
(UNDISTRIBUTED)</t>
  </si>
  <si>
    <t>FIELD BEND</t>
  </si>
  <si>
    <t>TYPE 1 PRIVATE STORM RECONNECTION</t>
  </si>
  <si>
    <t>TYPE 2 PRIVATE STORM RECONNECTION</t>
  </si>
  <si>
    <t>10-INCH C-900 STORM SEWER PIPE
(UNDISTRIBUTED)</t>
  </si>
  <si>
    <t>=============================================</t>
  </si>
  <si>
    <t>TRAFFIC CONTROL FOR SANITARY SEWER CONSTRUCTION</t>
  </si>
  <si>
    <t>MOBILIZATION FOR SANITARY SEWER CONSTRUCTION</t>
  </si>
  <si>
    <t>REMOVE SEWER ACCESS STRUCTURE</t>
  </si>
  <si>
    <t>REMOVE PIPE  (SANITARY)</t>
  </si>
  <si>
    <t>SANITARY SEWER PLUG PIPE</t>
  </si>
  <si>
    <t>20321</t>
  </si>
  <si>
    <t>ADJUST SEWER ACCESS STRUCTURE</t>
  </si>
  <si>
    <t>RECONSTRUCT BENCH &amp; FLOWLINES</t>
  </si>
  <si>
    <t>SELECT FILL FOR SANITARY SEWER MAIN</t>
  </si>
  <si>
    <t>UTILITY TRENCH PATCH TYPE III</t>
  </si>
  <si>
    <t>8" PVC SANITARY SEWER PIPE SDR-35</t>
  </si>
  <si>
    <t>50321</t>
  </si>
  <si>
    <t>8" PVC PRESSURE SANITARY SEWER PIPE</t>
  </si>
  <si>
    <t>SANITARY SEWER LATERAL SDR-35 (6" &amp; 8" DIAMETER)</t>
  </si>
  <si>
    <t>RECONNECT SANITARY LATERAL</t>
  </si>
  <si>
    <t>WASTEWATER CONTROL</t>
  </si>
  <si>
    <t>SEWER ELECTRONIC MARKERS</t>
  </si>
  <si>
    <t>FOUR FOOT DIAMETER SAS</t>
  </si>
  <si>
    <t>CLEANOUT</t>
  </si>
  <si>
    <t>SANITARY SEWER TAP</t>
  </si>
  <si>
    <t>UTILITY LINE OPENING (UNDISTRIBUTED)</t>
  </si>
  <si>
    <t>REMOVE CLEANOUT</t>
  </si>
  <si>
    <t>90071</t>
  </si>
  <si>
    <t>SANITARY SEWER LATERAL PRESSURE</t>
  </si>
  <si>
    <t xml:space="preserve">TRAFFIC CONTROL FOR WATER MAIN INSTALLATION  </t>
  </si>
  <si>
    <t>MOBILIZATION FOR WATER MAIN INSTALLATION</t>
  </si>
  <si>
    <t>REMOVE &amp; REPLACE 5" THICK CONCRETE SIDEWALK - RESURFACING</t>
  </si>
  <si>
    <t xml:space="preserve">FURNISH AND INSTALL 4 INCH PIPE &amp; FITTINGS </t>
  </si>
  <si>
    <t xml:space="preserve">FURNISH AND INSTALL 6 INCH PIPE &amp; FITTINGS </t>
  </si>
  <si>
    <t xml:space="preserve">FURNISH AND INSTALL 8 INCH PIPE &amp; FITTINGS </t>
  </si>
  <si>
    <t xml:space="preserve">FURNISH AND INSTALL 10 INCH PIPE &amp; FITTINGS </t>
  </si>
  <si>
    <t>ROCK EXCAVATION (UNDISTRIBUTED)</t>
  </si>
  <si>
    <t xml:space="preserve">CUT-IN CONNECTION </t>
  </si>
  <si>
    <t xml:space="preserve">FURNISH AND INSTALL HYDRANT </t>
  </si>
  <si>
    <t xml:space="preserve">SELECT FILL - SAND FOR WATER </t>
  </si>
  <si>
    <t xml:space="preserve">FURNISH AND INSTALL STYROFOAM </t>
  </si>
  <si>
    <t xml:space="preserve">CUT OFF EXISTING WATER MAIN </t>
  </si>
  <si>
    <t xml:space="preserve">ABANDON WATER VALVE BOX </t>
  </si>
  <si>
    <t xml:space="preserve">ABANDON HYDRANT </t>
  </si>
  <si>
    <t xml:space="preserve">ABANDON WATER VALVE ACCESS STRUCTURE </t>
  </si>
  <si>
    <t xml:space="preserve">ADJUST WATER VALVE BOX </t>
  </si>
  <si>
    <t>FURNISH AND INSTALL 4 INCH VALVE</t>
  </si>
  <si>
    <t>FURNISH AND INSTALL 6 INCH VALVE</t>
  </si>
  <si>
    <t>FURNISH AND INSTALL 8 INCH VALVE</t>
  </si>
  <si>
    <t>FURNISH AND INSTALL 10 INCH VALVE</t>
  </si>
  <si>
    <t>RECONNECT / DISCONNECT SERVICE LATERAL - 1.5 INCHES OR 2 INCHES</t>
  </si>
  <si>
    <t>FURNISH AND INSTALL CURB BOX</t>
  </si>
  <si>
    <t>FURNISH AND INSTALL CURB STOP</t>
  </si>
  <si>
    <t xml:space="preserve">ADJUST WATER SERVICE BOX </t>
  </si>
  <si>
    <t>ABANDON EXISTING CURB BOX</t>
  </si>
  <si>
    <t>==================================================</t>
  </si>
  <si>
    <t xml:space="preserve">FURNISH &amp; INSTALL 3 INCH PVC (SCHEDULE 80) CONDUIT </t>
  </si>
  <si>
    <t>FURNISH &amp; INSTALL 3 INCH PVC (SCHEDULE 40) CONDUIT</t>
  </si>
  <si>
    <t>FURNISH &amp; INSTALL 2 INCH PVC (SCHEDULE 80) CONDUIT</t>
  </si>
  <si>
    <t>FURNISH &amp; INSTALL 2 INCH PVC (SCHEDULE 40) CONDUIT</t>
  </si>
  <si>
    <t xml:space="preserve">FURNISH &amp; INSTALL 1 1/4 INCH PVC (SCHEDULE 40) CONDUIT </t>
  </si>
  <si>
    <t>CONSTRUCT LB-1 BASE</t>
  </si>
  <si>
    <t>CONSTRUCT LB-3 BASE</t>
  </si>
  <si>
    <t>CONSTRUCTION OFFSET BASE</t>
  </si>
  <si>
    <t>CONSTRUCT TYPE "M' BASE</t>
  </si>
  <si>
    <t>REMOVE STREET LIGHT BASE</t>
  </si>
  <si>
    <t>ELECTRICAL TRENCH</t>
  </si>
  <si>
    <t>CONSTRUCT ELECTRICAL HANDHOLE TYPE 1</t>
  </si>
  <si>
    <t>TEMPORARY WOOD POLE</t>
  </si>
  <si>
    <t>=========================================================</t>
  </si>
  <si>
    <t xml:space="preserve">FURNISH &amp; INSTALL 2 1/2 INCH PVC (SCHEDULE 40) CONDUIT </t>
  </si>
  <si>
    <t>GOPHER RACEWAY FOR ELECTRICAL CONDUIT OR CABLE-IN-DUCT</t>
  </si>
  <si>
    <t>CONSTRUCT LB-8 BASE</t>
  </si>
  <si>
    <t>CONSTRUCT TYPE "G' BASE</t>
  </si>
  <si>
    <t>BASE FOR MULTISPACE PARKING METER</t>
  </si>
  <si>
    <t>REMOVE TRAFFIC SIGNAL BASE</t>
  </si>
  <si>
    <t>REMOVE ELECTRICAL HANDHOLE</t>
  </si>
  <si>
    <t>CONSTRUCT ELECTRICAL HANDHOLE TYPE 5</t>
  </si>
  <si>
    <t>CONSTRUCT CITY FURNISHED HANDHOLE TYPE 7</t>
  </si>
  <si>
    <t>REPLACE STEEL FRAME AND COVER</t>
  </si>
  <si>
    <t>GRAND TOTALS (CONTRACT TOTALS PLUS CHANGE ORDERS)</t>
  </si>
  <si>
    <t>CAPITOL</t>
  </si>
  <si>
    <t>UNDERGROUND, INC.</t>
  </si>
  <si>
    <t>SPEEDWAY</t>
  </si>
  <si>
    <t>SAND &amp;</t>
  </si>
  <si>
    <t>GRAVEL, INC.</t>
  </si>
  <si>
    <t>PARISI</t>
  </si>
  <si>
    <t>CONSTR. CO.,</t>
  </si>
  <si>
    <t>INC.</t>
  </si>
  <si>
    <t>JOE DANIELS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</si>
</sst>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  <numFmt numFmtId="170" formatCode="&quot;$&quot;#,##0.00;[Red]&quot;$&quot;#,##0.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2" applyNumberFormat="1" applyFont="1" applyBorder="1" applyAlignment="1" applyProtection="1">
      <alignment horizontal="fill"/>
      <protection/>
    </xf>
    <xf numFmtId="0" fontId="4" fillId="0" borderId="0" xfId="55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44" fontId="4" fillId="0" borderId="0" xfId="56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/>
      <protection/>
    </xf>
    <xf numFmtId="44" fontId="4" fillId="0" borderId="0" xfId="56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 quotePrefix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 applyProtection="1">
      <alignment horizontal="center"/>
      <protection locked="0"/>
    </xf>
    <xf numFmtId="170" fontId="4" fillId="0" borderId="0" xfId="62" applyNumberFormat="1" applyFont="1" applyBorder="1" applyAlignment="1" applyProtection="1">
      <alignment wrapText="1"/>
      <protection/>
    </xf>
    <xf numFmtId="170" fontId="4" fillId="0" borderId="0" xfId="62" applyNumberFormat="1" applyFont="1" applyBorder="1" applyAlignment="1" applyProtection="1">
      <alignment horizontal="fill"/>
      <protection/>
    </xf>
    <xf numFmtId="170" fontId="4" fillId="0" borderId="0" xfId="62" applyNumberFormat="1" applyFont="1" applyBorder="1" applyAlignment="1" applyProtection="1">
      <alignment/>
      <protection/>
    </xf>
    <xf numFmtId="170" fontId="4" fillId="0" borderId="0" xfId="62" applyNumberFormat="1" applyFont="1" applyBorder="1" applyAlignment="1">
      <alignment horizontal="fill"/>
      <protection/>
    </xf>
    <xf numFmtId="170" fontId="4" fillId="0" borderId="0" xfId="62" applyNumberFormat="1" applyFont="1" applyBorder="1" applyAlignment="1">
      <alignment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fill"/>
    </xf>
    <xf numFmtId="44" fontId="4" fillId="0" borderId="0" xfId="56" applyNumberFormat="1" applyFont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2"/>
  <sheetViews>
    <sheetView tabSelected="1" zoomScale="75" zoomScaleNormal="75" workbookViewId="0" topLeftCell="A397">
      <selection activeCell="C401" sqref="C401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19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6384" width="9.7109375" style="7" customWidth="1"/>
  </cols>
  <sheetData>
    <row r="1" spans="1:12" s="3" customFormat="1" ht="15" customHeight="1">
      <c r="A1" s="25" t="s">
        <v>16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s="3" customFormat="1" ht="15" customHeight="1">
      <c r="A2" s="29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s="3" customFormat="1" ht="15" customHeight="1">
      <c r="A3" s="29" t="s">
        <v>18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</row>
    <row r="4" spans="1:12" s="3" customFormat="1" ht="15" customHeight="1">
      <c r="A4" s="29" t="s">
        <v>19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</row>
    <row r="5" spans="1:12" s="3" customFormat="1" ht="15" customHeight="1">
      <c r="A5" s="29" t="s">
        <v>20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</row>
    <row r="6" spans="1:12" s="3" customFormat="1" ht="15" customHeight="1">
      <c r="A6" s="29" t="s">
        <v>21</v>
      </c>
      <c r="B6" s="1"/>
      <c r="C6" s="1"/>
      <c r="D6" s="1"/>
      <c r="E6" s="2"/>
      <c r="F6" s="1"/>
      <c r="G6" s="1"/>
      <c r="H6" s="1"/>
      <c r="I6" s="1"/>
      <c r="J6" s="1"/>
      <c r="K6" s="1"/>
      <c r="L6" s="1"/>
    </row>
    <row r="7" spans="1:12" s="3" customFormat="1" ht="15" customHeight="1">
      <c r="A7" s="29" t="s">
        <v>22</v>
      </c>
      <c r="B7" s="1"/>
      <c r="C7" s="1"/>
      <c r="D7" s="1"/>
      <c r="E7" s="2"/>
      <c r="F7" s="1"/>
      <c r="G7" s="1"/>
      <c r="H7" s="1"/>
      <c r="I7" s="1"/>
      <c r="J7" s="1"/>
      <c r="K7" s="1"/>
      <c r="L7" s="1"/>
    </row>
    <row r="8" spans="1:12" s="3" customFormat="1" ht="15" customHeight="1">
      <c r="A8" s="29" t="s">
        <v>23</v>
      </c>
      <c r="B8" s="1"/>
      <c r="C8" s="1"/>
      <c r="D8" s="1"/>
      <c r="E8" s="2"/>
      <c r="F8" s="1"/>
      <c r="G8" s="1"/>
      <c r="H8" s="1"/>
      <c r="I8" s="1"/>
      <c r="J8" s="1"/>
      <c r="K8" s="1"/>
      <c r="L8" s="1"/>
    </row>
    <row r="9" spans="1:12" s="3" customFormat="1" ht="15" customHeight="1">
      <c r="A9" s="25" t="s">
        <v>24</v>
      </c>
      <c r="B9" s="1"/>
      <c r="C9" s="1"/>
      <c r="D9" s="1"/>
      <c r="E9" s="2"/>
      <c r="F9" s="1"/>
      <c r="G9" s="1"/>
      <c r="H9" s="1"/>
      <c r="I9" s="1"/>
      <c r="J9" s="1"/>
      <c r="K9" s="1"/>
      <c r="L9" s="1"/>
    </row>
    <row r="10" spans="1:12" ht="15" customHeight="1">
      <c r="A10" s="4" t="s">
        <v>25</v>
      </c>
      <c r="B10" s="4"/>
      <c r="C10" s="5"/>
      <c r="D10" s="5"/>
      <c r="E10" s="6"/>
      <c r="F10" s="5"/>
      <c r="G10" s="5"/>
      <c r="H10" s="5"/>
      <c r="I10" s="5"/>
      <c r="J10" s="5"/>
      <c r="K10" s="5"/>
      <c r="L10" s="5"/>
    </row>
    <row r="11" spans="1:12" ht="21.75" customHeight="1">
      <c r="A11" s="4"/>
      <c r="B11" s="4"/>
      <c r="C11" s="4"/>
      <c r="D11" s="4"/>
      <c r="E11" s="56"/>
      <c r="F11" s="56"/>
      <c r="G11" s="9"/>
      <c r="H11" s="10"/>
      <c r="I11" s="10"/>
      <c r="J11" s="10"/>
      <c r="K11" s="10"/>
      <c r="L11" s="10"/>
    </row>
    <row r="12" spans="1:12" ht="21.75" customHeight="1">
      <c r="A12" s="4"/>
      <c r="B12" s="4"/>
      <c r="C12" s="4"/>
      <c r="D12" s="4"/>
      <c r="E12" s="56"/>
      <c r="F12" s="56"/>
      <c r="G12" s="9" t="s">
        <v>220</v>
      </c>
      <c r="H12" s="10"/>
      <c r="I12" s="10" t="s">
        <v>223</v>
      </c>
      <c r="J12" s="10"/>
      <c r="K12" s="10" t="s">
        <v>226</v>
      </c>
      <c r="L12" s="10"/>
    </row>
    <row r="13" spans="1:12" ht="21.75" customHeight="1">
      <c r="A13" s="4"/>
      <c r="B13" s="4"/>
      <c r="C13" s="4"/>
      <c r="D13" s="4"/>
      <c r="E13" s="56" t="s">
        <v>218</v>
      </c>
      <c r="F13" s="56"/>
      <c r="G13" s="9" t="s">
        <v>221</v>
      </c>
      <c r="H13" s="10"/>
      <c r="I13" s="10" t="s">
        <v>224</v>
      </c>
      <c r="J13" s="10"/>
      <c r="K13" s="10" t="s">
        <v>224</v>
      </c>
      <c r="L13" s="10"/>
    </row>
    <row r="14" spans="1:12" ht="21.75" customHeight="1">
      <c r="A14" s="4"/>
      <c r="B14" s="4"/>
      <c r="C14" s="10"/>
      <c r="D14" s="10"/>
      <c r="E14" s="56" t="s">
        <v>219</v>
      </c>
      <c r="F14" s="56"/>
      <c r="G14" s="10" t="s">
        <v>222</v>
      </c>
      <c r="H14" s="10"/>
      <c r="I14" s="10" t="s">
        <v>225</v>
      </c>
      <c r="J14" s="10"/>
      <c r="K14" s="10" t="s">
        <v>225</v>
      </c>
      <c r="L14" s="10"/>
    </row>
    <row r="15" spans="1:12" ht="13.5" customHeight="1">
      <c r="A15" s="4" t="s">
        <v>0</v>
      </c>
      <c r="B15" s="4"/>
      <c r="C15" s="4"/>
      <c r="D15" s="4"/>
      <c r="E15" s="11" t="s">
        <v>1</v>
      </c>
      <c r="F15" s="4" t="s">
        <v>2</v>
      </c>
      <c r="G15" s="11" t="s">
        <v>1</v>
      </c>
      <c r="H15" s="4" t="s">
        <v>2</v>
      </c>
      <c r="I15" s="11" t="s">
        <v>1</v>
      </c>
      <c r="J15" s="4" t="s">
        <v>2</v>
      </c>
      <c r="K15" s="11" t="s">
        <v>1</v>
      </c>
      <c r="L15" s="4" t="s">
        <v>2</v>
      </c>
    </row>
    <row r="16" spans="1:12" ht="13.5" customHeight="1">
      <c r="A16" s="4"/>
      <c r="B16" s="4"/>
      <c r="C16" s="10" t="s">
        <v>3</v>
      </c>
      <c r="D16" s="4"/>
      <c r="E16" s="8" t="s">
        <v>4</v>
      </c>
      <c r="F16" s="10" t="s">
        <v>5</v>
      </c>
      <c r="G16" s="8" t="s">
        <v>4</v>
      </c>
      <c r="H16" s="10" t="s">
        <v>5</v>
      </c>
      <c r="I16" s="8" t="s">
        <v>4</v>
      </c>
      <c r="J16" s="10" t="s">
        <v>5</v>
      </c>
      <c r="K16" s="8" t="s">
        <v>4</v>
      </c>
      <c r="L16" s="10" t="s">
        <v>5</v>
      </c>
    </row>
    <row r="17" spans="1:12" ht="13.5" customHeight="1">
      <c r="A17" s="10" t="s">
        <v>6</v>
      </c>
      <c r="B17" s="10" t="s">
        <v>7</v>
      </c>
      <c r="C17" s="10" t="s">
        <v>8</v>
      </c>
      <c r="D17" s="10" t="s">
        <v>9</v>
      </c>
      <c r="E17" s="8" t="s">
        <v>10</v>
      </c>
      <c r="F17" s="10" t="s">
        <v>11</v>
      </c>
      <c r="G17" s="8" t="s">
        <v>10</v>
      </c>
      <c r="H17" s="10" t="s">
        <v>11</v>
      </c>
      <c r="I17" s="8" t="s">
        <v>10</v>
      </c>
      <c r="J17" s="10" t="s">
        <v>11</v>
      </c>
      <c r="K17" s="8" t="s">
        <v>10</v>
      </c>
      <c r="L17" s="10" t="s">
        <v>11</v>
      </c>
    </row>
    <row r="18" spans="1:12" ht="13.5" customHeight="1">
      <c r="A18" s="4" t="s">
        <v>12</v>
      </c>
      <c r="B18" s="4"/>
      <c r="C18" s="4"/>
      <c r="D18" s="4"/>
      <c r="E18" s="11" t="s">
        <v>1</v>
      </c>
      <c r="F18" s="12" t="s">
        <v>13</v>
      </c>
      <c r="G18" s="11" t="s">
        <v>1</v>
      </c>
      <c r="H18" s="12" t="s">
        <v>13</v>
      </c>
      <c r="I18" s="11" t="s">
        <v>1</v>
      </c>
      <c r="J18" s="12" t="s">
        <v>13</v>
      </c>
      <c r="K18" s="11" t="s">
        <v>1</v>
      </c>
      <c r="L18" s="12" t="s">
        <v>13</v>
      </c>
    </row>
    <row r="19" spans="1:6" ht="15.75">
      <c r="A19" s="20"/>
      <c r="B19" s="21"/>
      <c r="C19" s="22"/>
      <c r="D19" s="23"/>
      <c r="E19" s="13"/>
      <c r="F19" s="14"/>
    </row>
    <row r="20" spans="1:12" ht="15.75">
      <c r="A20" s="29" t="s">
        <v>17</v>
      </c>
      <c r="B20" s="29"/>
      <c r="C20" s="29"/>
      <c r="D20" s="29"/>
      <c r="E20" s="29"/>
      <c r="F20" s="29"/>
      <c r="G20" s="15"/>
      <c r="H20" s="15"/>
      <c r="I20" s="15"/>
      <c r="J20" s="15"/>
      <c r="K20" s="15"/>
      <c r="L20" s="15"/>
    </row>
    <row r="21" spans="1:6" ht="15.75">
      <c r="A21" s="30" t="s">
        <v>26</v>
      </c>
      <c r="B21" s="29"/>
      <c r="C21" s="29"/>
      <c r="D21" s="29"/>
      <c r="E21" s="29"/>
      <c r="F21" s="29"/>
    </row>
    <row r="22" spans="1:12" ht="15.75">
      <c r="A22" s="29"/>
      <c r="B22" s="29"/>
      <c r="C22" s="29"/>
      <c r="D22" s="29"/>
      <c r="E22" s="29"/>
      <c r="F22" s="29"/>
      <c r="G22" s="15"/>
      <c r="H22" s="15"/>
      <c r="I22" s="15"/>
      <c r="J22" s="15"/>
      <c r="K22" s="15"/>
      <c r="L22" s="15"/>
    </row>
    <row r="23" spans="1:12" ht="15.75">
      <c r="A23" s="26">
        <v>10701</v>
      </c>
      <c r="B23" s="27" t="s">
        <v>14</v>
      </c>
      <c r="C23" s="31">
        <v>1</v>
      </c>
      <c r="D23" s="28" t="s">
        <v>15</v>
      </c>
      <c r="E23" s="15">
        <v>4390</v>
      </c>
      <c r="F23" s="14">
        <f aca="true" t="shared" si="0" ref="F23:F85">ROUND(C23*E23,2)</f>
        <v>4390</v>
      </c>
      <c r="G23" s="15">
        <v>4340</v>
      </c>
      <c r="H23" s="15">
        <f>G23*C23</f>
        <v>4340</v>
      </c>
      <c r="I23" s="15">
        <v>4600</v>
      </c>
      <c r="J23" s="15">
        <f>I23*C23</f>
        <v>4600</v>
      </c>
      <c r="K23" s="15">
        <v>5000</v>
      </c>
      <c r="L23" s="15">
        <f>K23*C23</f>
        <v>5000</v>
      </c>
    </row>
    <row r="24" spans="1:12" ht="15.75">
      <c r="A24" s="26"/>
      <c r="B24" s="27"/>
      <c r="C24" s="31"/>
      <c r="D24" s="28"/>
      <c r="E24" s="15"/>
      <c r="F24" s="14"/>
      <c r="G24" s="15"/>
      <c r="H24" s="15"/>
      <c r="I24" s="15"/>
      <c r="J24" s="15"/>
      <c r="K24" s="15"/>
      <c r="L24" s="15"/>
    </row>
    <row r="25" spans="1:12" ht="47.25">
      <c r="A25" s="26">
        <v>10721</v>
      </c>
      <c r="B25" s="32" t="s">
        <v>27</v>
      </c>
      <c r="C25" s="31">
        <v>7</v>
      </c>
      <c r="D25" s="28" t="s">
        <v>28</v>
      </c>
      <c r="E25" s="15">
        <v>100</v>
      </c>
      <c r="F25" s="14">
        <f t="shared" si="0"/>
        <v>700</v>
      </c>
      <c r="G25" s="15">
        <v>100</v>
      </c>
      <c r="H25" s="15">
        <f>G25*C25</f>
        <v>700</v>
      </c>
      <c r="I25" s="15">
        <v>110</v>
      </c>
      <c r="J25" s="15">
        <f>I25*C25</f>
        <v>770</v>
      </c>
      <c r="K25" s="15">
        <v>110</v>
      </c>
      <c r="L25" s="15">
        <f>K25*C25</f>
        <v>770</v>
      </c>
    </row>
    <row r="26" spans="1:12" ht="15.75">
      <c r="A26" s="26"/>
      <c r="B26" s="32"/>
      <c r="C26" s="31"/>
      <c r="D26" s="28"/>
      <c r="E26" s="15"/>
      <c r="F26" s="14"/>
      <c r="G26" s="15"/>
      <c r="H26" s="15"/>
      <c r="I26" s="15"/>
      <c r="J26" s="15"/>
      <c r="K26" s="15"/>
      <c r="L26" s="15"/>
    </row>
    <row r="27" spans="1:12" ht="31.5">
      <c r="A27" s="26">
        <v>10801</v>
      </c>
      <c r="B27" s="32" t="s">
        <v>29</v>
      </c>
      <c r="C27" s="31">
        <v>20</v>
      </c>
      <c r="D27" s="28" t="s">
        <v>30</v>
      </c>
      <c r="E27" s="15">
        <v>15.6</v>
      </c>
      <c r="F27" s="14">
        <f t="shared" si="0"/>
        <v>312</v>
      </c>
      <c r="G27" s="15">
        <v>5</v>
      </c>
      <c r="H27" s="15">
        <f>G27*C27</f>
        <v>100</v>
      </c>
      <c r="I27" s="15">
        <v>11</v>
      </c>
      <c r="J27" s="15">
        <f>I27*C27</f>
        <v>220</v>
      </c>
      <c r="K27" s="15">
        <v>10</v>
      </c>
      <c r="L27" s="15">
        <f>K27*C27</f>
        <v>200</v>
      </c>
    </row>
    <row r="28" spans="1:12" ht="15.75">
      <c r="A28" s="26"/>
      <c r="B28" s="32"/>
      <c r="C28" s="31"/>
      <c r="D28" s="28"/>
      <c r="E28" s="15"/>
      <c r="F28" s="14"/>
      <c r="G28" s="15"/>
      <c r="H28" s="15"/>
      <c r="I28" s="15"/>
      <c r="J28" s="15"/>
      <c r="K28" s="15"/>
      <c r="L28" s="15"/>
    </row>
    <row r="29" spans="1:12" ht="31.5">
      <c r="A29" s="26">
        <v>10802</v>
      </c>
      <c r="B29" s="32" t="s">
        <v>31</v>
      </c>
      <c r="C29" s="31">
        <v>20</v>
      </c>
      <c r="D29" s="28" t="s">
        <v>30</v>
      </c>
      <c r="E29" s="15">
        <v>15.6</v>
      </c>
      <c r="F29" s="14">
        <f t="shared" si="0"/>
        <v>312</v>
      </c>
      <c r="G29" s="15">
        <v>5</v>
      </c>
      <c r="H29" s="15">
        <f>G29*C29</f>
        <v>100</v>
      </c>
      <c r="I29" s="15">
        <v>11</v>
      </c>
      <c r="J29" s="15">
        <f>I29*C29</f>
        <v>220</v>
      </c>
      <c r="K29" s="15">
        <v>10</v>
      </c>
      <c r="L29" s="15">
        <f>K29*C29</f>
        <v>200</v>
      </c>
    </row>
    <row r="30" spans="1:12" ht="15.75">
      <c r="A30" s="26"/>
      <c r="B30" s="32"/>
      <c r="C30" s="31"/>
      <c r="D30" s="28"/>
      <c r="E30" s="15"/>
      <c r="F30" s="14"/>
      <c r="G30" s="15"/>
      <c r="H30" s="15"/>
      <c r="I30" s="15"/>
      <c r="J30" s="15"/>
      <c r="K30" s="15"/>
      <c r="L30" s="15"/>
    </row>
    <row r="31" spans="1:12" ht="15.75">
      <c r="A31" s="26">
        <v>10911</v>
      </c>
      <c r="B31" s="27" t="s">
        <v>32</v>
      </c>
      <c r="C31" s="31">
        <v>1</v>
      </c>
      <c r="D31" s="28" t="s">
        <v>15</v>
      </c>
      <c r="E31" s="15">
        <v>93000</v>
      </c>
      <c r="F31" s="14">
        <f t="shared" si="0"/>
        <v>93000</v>
      </c>
      <c r="G31" s="15">
        <v>66200</v>
      </c>
      <c r="H31" s="15">
        <f>G31*C31</f>
        <v>66200</v>
      </c>
      <c r="I31" s="15">
        <v>175000</v>
      </c>
      <c r="J31" s="15">
        <f>I31*C31</f>
        <v>175000</v>
      </c>
      <c r="K31" s="15">
        <v>225000</v>
      </c>
      <c r="L31" s="15">
        <f>K31*C31</f>
        <v>225000</v>
      </c>
    </row>
    <row r="32" spans="1:12" ht="15.75">
      <c r="A32" s="26"/>
      <c r="B32" s="27"/>
      <c r="C32" s="31"/>
      <c r="D32" s="28"/>
      <c r="E32" s="15"/>
      <c r="F32" s="14"/>
      <c r="G32" s="15"/>
      <c r="H32" s="15"/>
      <c r="I32" s="15"/>
      <c r="J32" s="15"/>
      <c r="K32" s="15"/>
      <c r="L32" s="15"/>
    </row>
    <row r="33" spans="1:12" ht="15.75">
      <c r="A33" s="26">
        <v>20101</v>
      </c>
      <c r="B33" s="33" t="s">
        <v>33</v>
      </c>
      <c r="C33" s="31">
        <v>3170</v>
      </c>
      <c r="D33" s="28" t="s">
        <v>34</v>
      </c>
      <c r="E33" s="15">
        <v>16.34</v>
      </c>
      <c r="F33" s="14">
        <f t="shared" si="0"/>
        <v>51797.8</v>
      </c>
      <c r="G33" s="15">
        <v>17</v>
      </c>
      <c r="H33" s="15">
        <f>G33*C33</f>
        <v>53890</v>
      </c>
      <c r="I33" s="15">
        <v>16.5</v>
      </c>
      <c r="J33" s="15">
        <f>I33*C33</f>
        <v>52305</v>
      </c>
      <c r="K33" s="15">
        <v>17.5</v>
      </c>
      <c r="L33" s="15">
        <f>K33*C33</f>
        <v>55475</v>
      </c>
    </row>
    <row r="34" spans="1:12" ht="15.75">
      <c r="A34" s="26"/>
      <c r="B34" s="33"/>
      <c r="C34" s="31"/>
      <c r="D34" s="28"/>
      <c r="E34" s="15"/>
      <c r="F34" s="14"/>
      <c r="G34" s="15"/>
      <c r="H34" s="15"/>
      <c r="I34" s="15"/>
      <c r="J34" s="15"/>
      <c r="K34" s="15"/>
      <c r="L34" s="15"/>
    </row>
    <row r="35" spans="1:12" ht="15.75">
      <c r="A35" s="26">
        <v>20219</v>
      </c>
      <c r="B35" s="33" t="s">
        <v>35</v>
      </c>
      <c r="C35" s="31">
        <v>900</v>
      </c>
      <c r="D35" s="28" t="s">
        <v>36</v>
      </c>
      <c r="E35" s="15">
        <v>9.71</v>
      </c>
      <c r="F35" s="14">
        <f t="shared" si="0"/>
        <v>8739</v>
      </c>
      <c r="G35" s="15">
        <v>9.5</v>
      </c>
      <c r="H35" s="15">
        <f>G35*C35</f>
        <v>8550</v>
      </c>
      <c r="I35" s="15">
        <v>11.75</v>
      </c>
      <c r="J35" s="15">
        <f>I35*C35</f>
        <v>10575</v>
      </c>
      <c r="K35" s="15">
        <v>12.85</v>
      </c>
      <c r="L35" s="15">
        <f>K35*C35</f>
        <v>11565</v>
      </c>
    </row>
    <row r="36" spans="1:12" ht="15.75">
      <c r="A36" s="26"/>
      <c r="B36" s="33"/>
      <c r="C36" s="31"/>
      <c r="D36" s="28"/>
      <c r="E36" s="15"/>
      <c r="F36" s="14"/>
      <c r="G36" s="15"/>
      <c r="H36" s="15"/>
      <c r="I36" s="15"/>
      <c r="J36" s="15"/>
      <c r="K36" s="15"/>
      <c r="L36" s="15"/>
    </row>
    <row r="37" spans="1:12" ht="31.5">
      <c r="A37" s="34">
        <v>20140</v>
      </c>
      <c r="B37" s="33" t="s">
        <v>37</v>
      </c>
      <c r="C37" s="31">
        <v>1600</v>
      </c>
      <c r="D37" s="28" t="s">
        <v>38</v>
      </c>
      <c r="E37" s="15">
        <v>1.81</v>
      </c>
      <c r="F37" s="14">
        <f t="shared" si="0"/>
        <v>2896</v>
      </c>
      <c r="G37" s="15">
        <v>1.7</v>
      </c>
      <c r="H37" s="15">
        <f>G37*C37</f>
        <v>2720</v>
      </c>
      <c r="I37" s="15">
        <v>2.1</v>
      </c>
      <c r="J37" s="15">
        <f>I37*C37</f>
        <v>3360</v>
      </c>
      <c r="K37" s="15">
        <v>1.75</v>
      </c>
      <c r="L37" s="15">
        <f>K37*C37</f>
        <v>2800</v>
      </c>
    </row>
    <row r="38" spans="1:6" ht="15.75">
      <c r="A38" s="34"/>
      <c r="B38" s="33"/>
      <c r="C38" s="31"/>
      <c r="D38" s="28"/>
      <c r="E38" s="15"/>
      <c r="F38" s="14"/>
    </row>
    <row r="39" spans="1:12" ht="31.5">
      <c r="A39" s="26">
        <v>20301</v>
      </c>
      <c r="B39" s="32" t="s">
        <v>39</v>
      </c>
      <c r="C39" s="31">
        <v>160</v>
      </c>
      <c r="D39" s="28" t="s">
        <v>30</v>
      </c>
      <c r="E39" s="15">
        <v>2</v>
      </c>
      <c r="F39" s="14">
        <f t="shared" si="0"/>
        <v>320</v>
      </c>
      <c r="G39" s="15">
        <v>1.95</v>
      </c>
      <c r="H39" s="15">
        <f>G39*C39</f>
        <v>312</v>
      </c>
      <c r="I39" s="15">
        <v>5</v>
      </c>
      <c r="J39" s="15">
        <f>I39*C39</f>
        <v>800</v>
      </c>
      <c r="K39" s="15">
        <v>3</v>
      </c>
      <c r="L39" s="15">
        <f>K39*C39</f>
        <v>480</v>
      </c>
    </row>
    <row r="40" spans="1:6" ht="15.75">
      <c r="A40" s="26"/>
      <c r="B40" s="32"/>
      <c r="C40" s="31"/>
      <c r="D40" s="28"/>
      <c r="E40" s="15"/>
      <c r="F40" s="14"/>
    </row>
    <row r="41" spans="1:12" ht="31.5">
      <c r="A41" s="26">
        <v>20303</v>
      </c>
      <c r="B41" s="32" t="s">
        <v>40</v>
      </c>
      <c r="C41" s="31">
        <v>105</v>
      </c>
      <c r="D41" s="28" t="s">
        <v>30</v>
      </c>
      <c r="E41" s="15">
        <v>2</v>
      </c>
      <c r="F41" s="14">
        <f t="shared" si="0"/>
        <v>210</v>
      </c>
      <c r="G41" s="15">
        <v>1.5</v>
      </c>
      <c r="H41" s="15">
        <f>G41*C41</f>
        <v>157.5</v>
      </c>
      <c r="I41" s="15">
        <v>5</v>
      </c>
      <c r="J41" s="15">
        <f>I41*C41</f>
        <v>525</v>
      </c>
      <c r="K41" s="15">
        <v>2</v>
      </c>
      <c r="L41" s="15">
        <f>K41*C41</f>
        <v>210</v>
      </c>
    </row>
    <row r="42" spans="1:6" ht="15.75">
      <c r="A42" s="26"/>
      <c r="B42" s="32"/>
      <c r="C42" s="31"/>
      <c r="D42" s="28"/>
      <c r="E42" s="15"/>
      <c r="F42" s="14"/>
    </row>
    <row r="43" spans="1:12" ht="15.75">
      <c r="A43" s="26">
        <v>20321</v>
      </c>
      <c r="B43" s="32" t="s">
        <v>41</v>
      </c>
      <c r="C43" s="31">
        <v>3800</v>
      </c>
      <c r="D43" s="28" t="s">
        <v>38</v>
      </c>
      <c r="E43" s="15">
        <v>3.84</v>
      </c>
      <c r="F43" s="14">
        <f t="shared" si="0"/>
        <v>14592</v>
      </c>
      <c r="G43" s="15">
        <v>3.5</v>
      </c>
      <c r="H43" s="15">
        <f>G43*C43</f>
        <v>13300</v>
      </c>
      <c r="I43" s="15">
        <v>3</v>
      </c>
      <c r="J43" s="15">
        <f>I43*C43</f>
        <v>11400</v>
      </c>
      <c r="K43" s="15">
        <v>8</v>
      </c>
      <c r="L43" s="15">
        <f>K43*C43</f>
        <v>30400</v>
      </c>
    </row>
    <row r="44" spans="1:6" ht="15.75">
      <c r="A44" s="26"/>
      <c r="B44" s="32"/>
      <c r="C44" s="31"/>
      <c r="D44" s="28"/>
      <c r="E44" s="15"/>
      <c r="F44" s="14"/>
    </row>
    <row r="45" spans="1:12" ht="31.5">
      <c r="A45" s="26">
        <v>20322</v>
      </c>
      <c r="B45" s="32" t="s">
        <v>42</v>
      </c>
      <c r="C45" s="31">
        <v>1560</v>
      </c>
      <c r="D45" s="28" t="s">
        <v>30</v>
      </c>
      <c r="E45" s="15">
        <v>3.12</v>
      </c>
      <c r="F45" s="14">
        <f t="shared" si="0"/>
        <v>4867.2</v>
      </c>
      <c r="G45" s="15">
        <v>3.25</v>
      </c>
      <c r="H45" s="15">
        <f>G45*C45</f>
        <v>5070</v>
      </c>
      <c r="I45" s="15">
        <v>3.7</v>
      </c>
      <c r="J45" s="15">
        <f>I45*C45</f>
        <v>5772</v>
      </c>
      <c r="K45" s="15">
        <v>4</v>
      </c>
      <c r="L45" s="15">
        <f>K45*C45</f>
        <v>6240</v>
      </c>
    </row>
    <row r="46" spans="1:6" ht="15.75">
      <c r="A46" s="26"/>
      <c r="B46" s="32"/>
      <c r="C46" s="31"/>
      <c r="D46" s="28"/>
      <c r="E46" s="15"/>
      <c r="F46" s="14"/>
    </row>
    <row r="47" spans="1:12" ht="31.5">
      <c r="A47" s="26">
        <v>20323</v>
      </c>
      <c r="B47" s="32" t="s">
        <v>43</v>
      </c>
      <c r="C47" s="31">
        <v>11200</v>
      </c>
      <c r="D47" s="28" t="s">
        <v>44</v>
      </c>
      <c r="E47" s="15">
        <v>1.09</v>
      </c>
      <c r="F47" s="14">
        <f t="shared" si="0"/>
        <v>12208</v>
      </c>
      <c r="G47" s="15">
        <v>0.9</v>
      </c>
      <c r="H47" s="15">
        <f>G47*C47</f>
        <v>10080</v>
      </c>
      <c r="I47" s="15">
        <v>1.5</v>
      </c>
      <c r="J47" s="15">
        <f>I47*C47</f>
        <v>16800</v>
      </c>
      <c r="K47" s="15">
        <v>1.2</v>
      </c>
      <c r="L47" s="15">
        <f>K47*C47</f>
        <v>13440</v>
      </c>
    </row>
    <row r="48" spans="1:6" ht="15.75">
      <c r="A48" s="26"/>
      <c r="B48" s="32"/>
      <c r="C48" s="31"/>
      <c r="D48" s="28"/>
      <c r="E48" s="15"/>
      <c r="F48" s="14"/>
    </row>
    <row r="49" spans="1:12" ht="15.75">
      <c r="A49" s="26">
        <v>20327</v>
      </c>
      <c r="B49" s="32" t="s">
        <v>45</v>
      </c>
      <c r="C49" s="31">
        <v>3</v>
      </c>
      <c r="D49" s="28" t="s">
        <v>46</v>
      </c>
      <c r="E49" s="15">
        <v>163.4</v>
      </c>
      <c r="F49" s="14">
        <f t="shared" si="0"/>
        <v>490.2</v>
      </c>
      <c r="G49" s="15">
        <v>100</v>
      </c>
      <c r="H49" s="15">
        <f>G49*C49</f>
        <v>300</v>
      </c>
      <c r="I49" s="15">
        <v>220</v>
      </c>
      <c r="J49" s="15">
        <f>I49*C49</f>
        <v>660</v>
      </c>
      <c r="K49" s="15">
        <v>60</v>
      </c>
      <c r="L49" s="15">
        <f>K49*C49</f>
        <v>180</v>
      </c>
    </row>
    <row r="50" spans="1:6" ht="15.75">
      <c r="A50" s="26"/>
      <c r="B50" s="32"/>
      <c r="C50" s="31"/>
      <c r="D50" s="28"/>
      <c r="E50" s="15"/>
      <c r="F50" s="14"/>
    </row>
    <row r="51" spans="1:12" ht="15.75">
      <c r="A51" s="26">
        <v>20403</v>
      </c>
      <c r="B51" s="32" t="s">
        <v>47</v>
      </c>
      <c r="C51" s="31">
        <v>20</v>
      </c>
      <c r="D51" s="28" t="s">
        <v>48</v>
      </c>
      <c r="E51" s="15">
        <v>36</v>
      </c>
      <c r="F51" s="14">
        <f t="shared" si="0"/>
        <v>720</v>
      </c>
      <c r="G51" s="15">
        <v>35</v>
      </c>
      <c r="H51" s="15">
        <f>G51*C51</f>
        <v>700</v>
      </c>
      <c r="I51" s="15">
        <v>36.75</v>
      </c>
      <c r="J51" s="15">
        <f>I51*C51</f>
        <v>735</v>
      </c>
      <c r="K51" s="15">
        <v>40</v>
      </c>
      <c r="L51" s="15">
        <f>K51*C51</f>
        <v>800</v>
      </c>
    </row>
    <row r="52" spans="1:11" ht="15.75">
      <c r="A52" s="26"/>
      <c r="B52" s="32"/>
      <c r="C52" s="31"/>
      <c r="D52" s="28"/>
      <c r="E52" s="15"/>
      <c r="F52" s="14"/>
      <c r="G52" s="24"/>
      <c r="I52" s="24"/>
      <c r="K52" s="24"/>
    </row>
    <row r="53" spans="1:12" ht="31.5">
      <c r="A53" s="26">
        <v>30201</v>
      </c>
      <c r="B53" s="32" t="s">
        <v>49</v>
      </c>
      <c r="C53" s="31">
        <v>1435</v>
      </c>
      <c r="D53" s="28" t="s">
        <v>30</v>
      </c>
      <c r="E53" s="15">
        <v>17</v>
      </c>
      <c r="F53" s="14">
        <f t="shared" si="0"/>
        <v>24395</v>
      </c>
      <c r="G53" s="15">
        <v>15</v>
      </c>
      <c r="H53" s="15">
        <f>G53*C53</f>
        <v>21525</v>
      </c>
      <c r="I53" s="15">
        <v>19</v>
      </c>
      <c r="J53" s="15">
        <f>I53*C53</f>
        <v>27265</v>
      </c>
      <c r="K53" s="15">
        <v>17.8</v>
      </c>
      <c r="L53" s="15">
        <f>K53*C53</f>
        <v>25543</v>
      </c>
    </row>
    <row r="54" spans="1:11" ht="15.75">
      <c r="A54" s="26"/>
      <c r="B54" s="32"/>
      <c r="C54" s="31"/>
      <c r="D54" s="28"/>
      <c r="E54" s="15"/>
      <c r="F54" s="14"/>
      <c r="G54" s="18"/>
      <c r="I54" s="18"/>
      <c r="K54" s="18"/>
    </row>
    <row r="55" spans="1:12" ht="31.5">
      <c r="A55" s="26">
        <v>30203</v>
      </c>
      <c r="B55" s="32" t="s">
        <v>50</v>
      </c>
      <c r="C55" s="31">
        <v>210</v>
      </c>
      <c r="D55" s="28" t="s">
        <v>30</v>
      </c>
      <c r="E55" s="15">
        <v>20.5</v>
      </c>
      <c r="F55" s="14">
        <f t="shared" si="0"/>
        <v>4305</v>
      </c>
      <c r="G55" s="15">
        <v>18</v>
      </c>
      <c r="H55" s="15">
        <f>G55*C55</f>
        <v>3780</v>
      </c>
      <c r="I55" s="15">
        <v>24</v>
      </c>
      <c r="J55" s="15">
        <f>I55*C55</f>
        <v>5040</v>
      </c>
      <c r="K55" s="15">
        <v>21.5</v>
      </c>
      <c r="L55" s="15">
        <f>K55*C55</f>
        <v>4515</v>
      </c>
    </row>
    <row r="56" spans="1:6" ht="15.75">
      <c r="A56" s="26"/>
      <c r="B56" s="32"/>
      <c r="C56" s="31"/>
      <c r="D56" s="28"/>
      <c r="E56" s="15"/>
      <c r="F56" s="14"/>
    </row>
    <row r="57" spans="1:12" ht="31.5">
      <c r="A57" s="26">
        <v>30208</v>
      </c>
      <c r="B57" s="32" t="s">
        <v>51</v>
      </c>
      <c r="C57" s="31">
        <v>50</v>
      </c>
      <c r="D57" s="28" t="s">
        <v>30</v>
      </c>
      <c r="E57" s="15">
        <v>25.5</v>
      </c>
      <c r="F57" s="14">
        <f t="shared" si="0"/>
        <v>1275</v>
      </c>
      <c r="G57" s="15">
        <v>22</v>
      </c>
      <c r="H57" s="15">
        <f>G57*C57</f>
        <v>1100</v>
      </c>
      <c r="I57" s="15">
        <v>28.75</v>
      </c>
      <c r="J57" s="15">
        <f>I57*C57</f>
        <v>1437.5</v>
      </c>
      <c r="K57" s="15">
        <v>27</v>
      </c>
      <c r="L57" s="15">
        <f>K57*C57</f>
        <v>1350</v>
      </c>
    </row>
    <row r="58" spans="1:6" ht="15.75">
      <c r="A58" s="26"/>
      <c r="B58" s="32"/>
      <c r="C58" s="31"/>
      <c r="D58" s="28"/>
      <c r="E58" s="15"/>
      <c r="F58" s="14"/>
    </row>
    <row r="59" spans="1:12" ht="15.75">
      <c r="A59" s="26">
        <v>30301</v>
      </c>
      <c r="B59" s="32" t="s">
        <v>52</v>
      </c>
      <c r="C59" s="31">
        <v>9640</v>
      </c>
      <c r="D59" s="28" t="s">
        <v>44</v>
      </c>
      <c r="E59" s="15">
        <v>4.6</v>
      </c>
      <c r="F59" s="14">
        <f t="shared" si="0"/>
        <v>44344</v>
      </c>
      <c r="G59" s="15">
        <v>3.75</v>
      </c>
      <c r="H59" s="15">
        <f>G59*C59</f>
        <v>36150</v>
      </c>
      <c r="I59" s="15">
        <v>4.8</v>
      </c>
      <c r="J59" s="15">
        <f>I59*C59</f>
        <v>46272</v>
      </c>
      <c r="K59" s="15">
        <v>4.65</v>
      </c>
      <c r="L59" s="15">
        <f>K59*C59</f>
        <v>44826</v>
      </c>
    </row>
    <row r="60" spans="1:6" ht="15.75">
      <c r="A60" s="26"/>
      <c r="B60" s="32"/>
      <c r="C60" s="31"/>
      <c r="D60" s="28"/>
      <c r="E60" s="15"/>
      <c r="F60" s="14"/>
    </row>
    <row r="61" spans="1:12" ht="31.5">
      <c r="A61" s="26">
        <v>30302</v>
      </c>
      <c r="B61" s="32" t="s">
        <v>53</v>
      </c>
      <c r="C61" s="31">
        <v>2390</v>
      </c>
      <c r="D61" s="28" t="s">
        <v>44</v>
      </c>
      <c r="E61" s="15">
        <v>5.1</v>
      </c>
      <c r="F61" s="14">
        <f t="shared" si="0"/>
        <v>12189</v>
      </c>
      <c r="G61" s="15">
        <v>4.3</v>
      </c>
      <c r="H61" s="15">
        <f>G61*C61</f>
        <v>10277</v>
      </c>
      <c r="I61" s="15">
        <v>5.1</v>
      </c>
      <c r="J61" s="15">
        <f>I61*C61</f>
        <v>12189</v>
      </c>
      <c r="K61" s="15">
        <v>5.25</v>
      </c>
      <c r="L61" s="15">
        <f>K61*C61</f>
        <v>12547.5</v>
      </c>
    </row>
    <row r="62" spans="1:6" ht="15.75">
      <c r="A62" s="26"/>
      <c r="B62" s="32"/>
      <c r="C62" s="31"/>
      <c r="D62" s="28"/>
      <c r="E62" s="15"/>
      <c r="F62" s="14"/>
    </row>
    <row r="63" spans="1:12" ht="31.5">
      <c r="A63" s="26">
        <v>30340</v>
      </c>
      <c r="B63" s="32" t="s">
        <v>54</v>
      </c>
      <c r="C63" s="31">
        <v>152</v>
      </c>
      <c r="D63" s="28" t="s">
        <v>44</v>
      </c>
      <c r="E63" s="15">
        <v>25</v>
      </c>
      <c r="F63" s="14">
        <f t="shared" si="0"/>
        <v>3800</v>
      </c>
      <c r="G63" s="15">
        <v>30</v>
      </c>
      <c r="H63" s="15">
        <f>G63*C63</f>
        <v>4560</v>
      </c>
      <c r="I63" s="15">
        <v>37.25</v>
      </c>
      <c r="J63" s="15">
        <f>I63*C63</f>
        <v>5662</v>
      </c>
      <c r="K63" s="15">
        <v>27</v>
      </c>
      <c r="L63" s="15">
        <f>K63*C63</f>
        <v>4104</v>
      </c>
    </row>
    <row r="64" spans="1:6" ht="15.75">
      <c r="A64" s="26"/>
      <c r="B64" s="32"/>
      <c r="C64" s="31"/>
      <c r="D64" s="28"/>
      <c r="E64" s="15"/>
      <c r="F64" s="14"/>
    </row>
    <row r="65" spans="1:12" ht="31.5">
      <c r="A65" s="26">
        <v>30342</v>
      </c>
      <c r="B65" s="32" t="s">
        <v>55</v>
      </c>
      <c r="C65" s="31">
        <v>12</v>
      </c>
      <c r="D65" s="28" t="s">
        <v>46</v>
      </c>
      <c r="E65" s="15">
        <v>2699.12</v>
      </c>
      <c r="F65" s="14">
        <f t="shared" si="0"/>
        <v>32389.44</v>
      </c>
      <c r="G65" s="15">
        <v>2700</v>
      </c>
      <c r="H65" s="15">
        <f>G65*C65</f>
        <v>32400</v>
      </c>
      <c r="I65" s="15">
        <v>2500</v>
      </c>
      <c r="J65" s="15">
        <f>I65*C65</f>
        <v>30000</v>
      </c>
      <c r="K65" s="15">
        <v>2800</v>
      </c>
      <c r="L65" s="15">
        <f>K65*C65</f>
        <v>33600</v>
      </c>
    </row>
    <row r="66" spans="1:6" ht="15.75">
      <c r="A66" s="26"/>
      <c r="B66" s="32"/>
      <c r="C66" s="31"/>
      <c r="D66" s="28"/>
      <c r="E66" s="15"/>
      <c r="F66" s="14"/>
    </row>
    <row r="67" spans="1:12" ht="31.5">
      <c r="A67" s="26">
        <v>40101</v>
      </c>
      <c r="B67" s="32" t="s">
        <v>56</v>
      </c>
      <c r="C67" s="31">
        <v>1560</v>
      </c>
      <c r="D67" s="28" t="s">
        <v>36</v>
      </c>
      <c r="E67" s="15">
        <v>12.68</v>
      </c>
      <c r="F67" s="14">
        <f t="shared" si="0"/>
        <v>19780.8</v>
      </c>
      <c r="G67" s="15">
        <v>16</v>
      </c>
      <c r="H67" s="15">
        <f>G67*C67</f>
        <v>24960</v>
      </c>
      <c r="I67" s="15">
        <v>15</v>
      </c>
      <c r="J67" s="15">
        <f>I67*C67</f>
        <v>23400</v>
      </c>
      <c r="K67" s="15">
        <v>16</v>
      </c>
      <c r="L67" s="15">
        <f>K67*C67</f>
        <v>24960</v>
      </c>
    </row>
    <row r="68" spans="1:6" ht="15.75">
      <c r="A68" s="26"/>
      <c r="B68" s="32"/>
      <c r="C68" s="31"/>
      <c r="D68" s="28"/>
      <c r="E68" s="15"/>
      <c r="F68" s="14"/>
    </row>
    <row r="69" spans="1:12" ht="31.5">
      <c r="A69" s="26">
        <v>40102</v>
      </c>
      <c r="B69" s="32" t="s">
        <v>57</v>
      </c>
      <c r="C69" s="31">
        <v>2540</v>
      </c>
      <c r="D69" s="28" t="s">
        <v>36</v>
      </c>
      <c r="E69" s="15">
        <v>13.24</v>
      </c>
      <c r="F69" s="14">
        <f t="shared" si="0"/>
        <v>33629.6</v>
      </c>
      <c r="G69" s="15">
        <v>14</v>
      </c>
      <c r="H69" s="15">
        <f>G69*C69</f>
        <v>35560</v>
      </c>
      <c r="I69" s="15">
        <v>9.7</v>
      </c>
      <c r="J69" s="15">
        <f>I69*C69</f>
        <v>24638</v>
      </c>
      <c r="K69" s="15">
        <v>16</v>
      </c>
      <c r="L69" s="15">
        <f>K69*C69</f>
        <v>40640</v>
      </c>
    </row>
    <row r="70" spans="1:6" ht="15.75">
      <c r="A70" s="26"/>
      <c r="B70" s="32"/>
      <c r="C70" s="31"/>
      <c r="D70" s="28"/>
      <c r="E70" s="15"/>
      <c r="F70" s="14"/>
    </row>
    <row r="71" spans="1:12" ht="15.75">
      <c r="A71" s="26">
        <v>40203</v>
      </c>
      <c r="B71" s="32" t="s">
        <v>58</v>
      </c>
      <c r="C71" s="31">
        <v>1015</v>
      </c>
      <c r="D71" s="28" t="s">
        <v>36</v>
      </c>
      <c r="E71" s="15">
        <v>58</v>
      </c>
      <c r="F71" s="14">
        <f t="shared" si="0"/>
        <v>58870</v>
      </c>
      <c r="G71" s="15">
        <v>58.75</v>
      </c>
      <c r="H71" s="15">
        <f>G71*C71</f>
        <v>59631.25</v>
      </c>
      <c r="I71" s="15">
        <v>62</v>
      </c>
      <c r="J71" s="15">
        <f>I71*C71</f>
        <v>62930</v>
      </c>
      <c r="K71" s="15">
        <v>62.85</v>
      </c>
      <c r="L71" s="15">
        <f>K71*C71</f>
        <v>63792.75</v>
      </c>
    </row>
    <row r="72" spans="1:6" ht="15.75">
      <c r="A72" s="26"/>
      <c r="B72" s="32"/>
      <c r="C72" s="31"/>
      <c r="D72" s="28"/>
      <c r="E72" s="15"/>
      <c r="F72" s="14"/>
    </row>
    <row r="73" spans="1:12" ht="15.75">
      <c r="A73" s="26">
        <v>40231</v>
      </c>
      <c r="B73" s="32" t="s">
        <v>59</v>
      </c>
      <c r="C73" s="31">
        <v>20</v>
      </c>
      <c r="D73" s="28" t="s">
        <v>38</v>
      </c>
      <c r="E73" s="15">
        <v>35.5</v>
      </c>
      <c r="F73" s="14">
        <f t="shared" si="0"/>
        <v>710</v>
      </c>
      <c r="G73" s="15">
        <v>45.5</v>
      </c>
      <c r="H73" s="15">
        <f>G73*C73</f>
        <v>910</v>
      </c>
      <c r="I73" s="15">
        <v>37.25</v>
      </c>
      <c r="J73" s="15">
        <f>I73*C73</f>
        <v>745</v>
      </c>
      <c r="K73" s="15">
        <v>38</v>
      </c>
      <c r="L73" s="15">
        <f>K73*C73</f>
        <v>760</v>
      </c>
    </row>
    <row r="74" spans="1:6" ht="15.75">
      <c r="A74" s="26"/>
      <c r="B74" s="32"/>
      <c r="C74" s="31"/>
      <c r="D74" s="28"/>
      <c r="E74" s="15"/>
      <c r="F74" s="14"/>
    </row>
    <row r="75" spans="1:12" ht="15.75">
      <c r="A75" s="26">
        <v>40301</v>
      </c>
      <c r="B75" s="32" t="s">
        <v>60</v>
      </c>
      <c r="C75" s="31">
        <v>220</v>
      </c>
      <c r="D75" s="28" t="s">
        <v>38</v>
      </c>
      <c r="E75" s="15">
        <v>11.6</v>
      </c>
      <c r="F75" s="14">
        <f t="shared" si="0"/>
        <v>2552</v>
      </c>
      <c r="G75" s="15">
        <v>11.6</v>
      </c>
      <c r="H75" s="15">
        <f>G75*C75</f>
        <v>2552</v>
      </c>
      <c r="I75" s="15">
        <v>12.25</v>
      </c>
      <c r="J75" s="15">
        <f>I75*C75</f>
        <v>2695</v>
      </c>
      <c r="K75" s="15">
        <v>12.5</v>
      </c>
      <c r="L75" s="15">
        <f>K75*C75</f>
        <v>2750</v>
      </c>
    </row>
    <row r="76" spans="1:6" ht="15.75">
      <c r="A76" s="26"/>
      <c r="B76" s="32"/>
      <c r="C76" s="31"/>
      <c r="D76" s="28"/>
      <c r="E76" s="15"/>
      <c r="F76" s="14"/>
    </row>
    <row r="77" spans="1:12" ht="31.5">
      <c r="A77" s="26">
        <v>60800</v>
      </c>
      <c r="B77" s="32" t="s">
        <v>61</v>
      </c>
      <c r="C77" s="31">
        <v>300</v>
      </c>
      <c r="D77" s="28" t="s">
        <v>30</v>
      </c>
      <c r="E77" s="15">
        <v>0.7</v>
      </c>
      <c r="F77" s="14">
        <f t="shared" si="0"/>
        <v>210</v>
      </c>
      <c r="G77" s="15">
        <v>0.7</v>
      </c>
      <c r="H77" s="15">
        <f>G77*C77</f>
        <v>210</v>
      </c>
      <c r="I77" s="15">
        <v>0.75</v>
      </c>
      <c r="J77" s="15">
        <f>I77*C77</f>
        <v>225</v>
      </c>
      <c r="K77" s="15">
        <v>1.4</v>
      </c>
      <c r="L77" s="15">
        <f>K77*C77</f>
        <v>420</v>
      </c>
    </row>
    <row r="78" spans="1:6" ht="15.75">
      <c r="A78" s="26"/>
      <c r="B78" s="32"/>
      <c r="C78" s="31"/>
      <c r="D78" s="28"/>
      <c r="E78" s="15"/>
      <c r="F78" s="14"/>
    </row>
    <row r="79" spans="1:12" ht="31.5">
      <c r="A79" s="26">
        <v>60801</v>
      </c>
      <c r="B79" s="32" t="s">
        <v>62</v>
      </c>
      <c r="C79" s="31">
        <v>200</v>
      </c>
      <c r="D79" s="28" t="s">
        <v>30</v>
      </c>
      <c r="E79" s="15">
        <v>1.4</v>
      </c>
      <c r="F79" s="14">
        <f t="shared" si="0"/>
        <v>280</v>
      </c>
      <c r="G79" s="15">
        <v>1.4</v>
      </c>
      <c r="H79" s="15">
        <f>G79*C79</f>
        <v>280</v>
      </c>
      <c r="I79" s="15">
        <v>1.5</v>
      </c>
      <c r="J79" s="15">
        <f>I79*C79</f>
        <v>300</v>
      </c>
      <c r="K79" s="15">
        <v>2.8</v>
      </c>
      <c r="L79" s="15">
        <f>K79*C79</f>
        <v>560</v>
      </c>
    </row>
    <row r="80" spans="1:6" ht="15.75">
      <c r="A80" s="26"/>
      <c r="B80" s="32"/>
      <c r="C80" s="31"/>
      <c r="D80" s="28"/>
      <c r="E80" s="15"/>
      <c r="F80" s="14"/>
    </row>
    <row r="81" spans="1:12" ht="31.5">
      <c r="A81" s="26">
        <v>60802</v>
      </c>
      <c r="B81" s="32" t="s">
        <v>63</v>
      </c>
      <c r="C81" s="31">
        <v>750</v>
      </c>
      <c r="D81" s="28" t="s">
        <v>30</v>
      </c>
      <c r="E81" s="15">
        <v>1</v>
      </c>
      <c r="F81" s="14">
        <f t="shared" si="0"/>
        <v>750</v>
      </c>
      <c r="G81" s="15">
        <v>1</v>
      </c>
      <c r="H81" s="15">
        <f>G81*C81</f>
        <v>750</v>
      </c>
      <c r="I81" s="15">
        <v>1.1</v>
      </c>
      <c r="J81" s="15">
        <f>I81*C81</f>
        <v>825.0000000000001</v>
      </c>
      <c r="K81" s="15">
        <v>7</v>
      </c>
      <c r="L81" s="15">
        <f>K81*C81</f>
        <v>5250</v>
      </c>
    </row>
    <row r="82" spans="1:6" ht="15.75">
      <c r="A82" s="26"/>
      <c r="B82" s="32"/>
      <c r="C82" s="31"/>
      <c r="D82" s="28"/>
      <c r="E82" s="15"/>
      <c r="F82" s="14"/>
    </row>
    <row r="83" spans="1:12" ht="31.5">
      <c r="A83" s="26">
        <v>60803</v>
      </c>
      <c r="B83" s="32" t="s">
        <v>64</v>
      </c>
      <c r="C83" s="31">
        <v>400</v>
      </c>
      <c r="D83" s="28" t="s">
        <v>30</v>
      </c>
      <c r="E83" s="15">
        <v>1.4</v>
      </c>
      <c r="F83" s="14">
        <f t="shared" si="0"/>
        <v>560</v>
      </c>
      <c r="G83" s="15">
        <v>1.4</v>
      </c>
      <c r="H83" s="15">
        <f>G83*C83</f>
        <v>560</v>
      </c>
      <c r="I83" s="15">
        <v>1.5</v>
      </c>
      <c r="J83" s="15">
        <f>I83*C83</f>
        <v>600</v>
      </c>
      <c r="K83" s="15">
        <v>7.5</v>
      </c>
      <c r="L83" s="15">
        <f>K83*C83</f>
        <v>3000</v>
      </c>
    </row>
    <row r="84" spans="1:6" ht="15.75">
      <c r="A84" s="26"/>
      <c r="B84" s="32"/>
      <c r="C84" s="31"/>
      <c r="D84" s="28"/>
      <c r="E84" s="15"/>
      <c r="F84" s="14"/>
    </row>
    <row r="85" spans="1:12" ht="31.5">
      <c r="A85" s="26">
        <v>60806</v>
      </c>
      <c r="B85" s="32" t="s">
        <v>65</v>
      </c>
      <c r="C85" s="31">
        <v>210</v>
      </c>
      <c r="D85" s="28" t="s">
        <v>30</v>
      </c>
      <c r="E85" s="15">
        <v>4.5</v>
      </c>
      <c r="F85" s="14">
        <f t="shared" si="0"/>
        <v>945</v>
      </c>
      <c r="G85" s="15">
        <v>4.5</v>
      </c>
      <c r="H85" s="15">
        <f>G85*C85</f>
        <v>945</v>
      </c>
      <c r="I85" s="15">
        <v>4.7</v>
      </c>
      <c r="J85" s="15">
        <f>I85*C85</f>
        <v>987</v>
      </c>
      <c r="K85" s="15">
        <v>7.5</v>
      </c>
      <c r="L85" s="15">
        <f>K85*C85</f>
        <v>1575</v>
      </c>
    </row>
    <row r="86" spans="1:6" ht="15.75">
      <c r="A86" s="26"/>
      <c r="B86" s="32"/>
      <c r="C86" s="31"/>
      <c r="D86" s="28"/>
      <c r="E86" s="15"/>
      <c r="F86" s="14"/>
    </row>
    <row r="87" spans="1:12" ht="31.5">
      <c r="A87" s="26">
        <v>60814</v>
      </c>
      <c r="B87" s="32" t="s">
        <v>66</v>
      </c>
      <c r="C87" s="31">
        <v>700</v>
      </c>
      <c r="D87" s="28" t="s">
        <v>30</v>
      </c>
      <c r="E87" s="15">
        <v>6</v>
      </c>
      <c r="F87" s="14">
        <f aca="true" t="shared" si="1" ref="F87:F115">ROUND(C87*E87,2)</f>
        <v>4200</v>
      </c>
      <c r="G87" s="15">
        <v>6</v>
      </c>
      <c r="H87" s="15">
        <f>G87*C87</f>
        <v>4200</v>
      </c>
      <c r="I87" s="15">
        <v>6.3</v>
      </c>
      <c r="J87" s="15">
        <f>I87*C87</f>
        <v>4410</v>
      </c>
      <c r="K87" s="15">
        <v>7.5</v>
      </c>
      <c r="L87" s="15">
        <f>K87*C87</f>
        <v>5250</v>
      </c>
    </row>
    <row r="88" spans="1:6" ht="15.75">
      <c r="A88" s="26"/>
      <c r="B88" s="32"/>
      <c r="C88" s="31"/>
      <c r="D88" s="28"/>
      <c r="E88" s="15"/>
      <c r="F88" s="14"/>
    </row>
    <row r="89" spans="1:12" ht="47.25">
      <c r="A89" s="26">
        <v>60816</v>
      </c>
      <c r="B89" s="32" t="s">
        <v>67</v>
      </c>
      <c r="C89" s="31">
        <v>280</v>
      </c>
      <c r="D89" s="28" t="s">
        <v>30</v>
      </c>
      <c r="E89" s="15">
        <v>7</v>
      </c>
      <c r="F89" s="14">
        <f t="shared" si="1"/>
        <v>1960</v>
      </c>
      <c r="G89" s="15">
        <v>7</v>
      </c>
      <c r="H89" s="15">
        <f>G89*C89</f>
        <v>1960</v>
      </c>
      <c r="I89" s="15">
        <v>7.4</v>
      </c>
      <c r="J89" s="15">
        <f>I89*C89</f>
        <v>2072</v>
      </c>
      <c r="K89" s="15">
        <v>9.65</v>
      </c>
      <c r="L89" s="15">
        <f>K89*C89</f>
        <v>2702</v>
      </c>
    </row>
    <row r="90" spans="1:6" ht="15.75">
      <c r="A90" s="26"/>
      <c r="B90" s="32"/>
      <c r="C90" s="31"/>
      <c r="D90" s="28"/>
      <c r="E90" s="15"/>
      <c r="F90" s="14"/>
    </row>
    <row r="91" spans="1:12" ht="31.5">
      <c r="A91" s="26">
        <v>60818</v>
      </c>
      <c r="B91" s="32" t="s">
        <v>68</v>
      </c>
      <c r="C91" s="31">
        <v>200</v>
      </c>
      <c r="D91" s="28" t="s">
        <v>30</v>
      </c>
      <c r="E91" s="15">
        <v>7.2</v>
      </c>
      <c r="F91" s="14">
        <f t="shared" si="1"/>
        <v>1440</v>
      </c>
      <c r="G91" s="15">
        <v>7.2</v>
      </c>
      <c r="H91" s="15">
        <f>G91*C91</f>
        <v>1440</v>
      </c>
      <c r="I91" s="15">
        <v>7.6</v>
      </c>
      <c r="J91" s="15">
        <f>I91*C91</f>
        <v>1520</v>
      </c>
      <c r="K91" s="15">
        <v>12.85</v>
      </c>
      <c r="L91" s="15">
        <f>K91*C91</f>
        <v>2570</v>
      </c>
    </row>
    <row r="92" spans="1:6" ht="15.75">
      <c r="A92" s="26"/>
      <c r="B92" s="32"/>
      <c r="C92" s="31"/>
      <c r="D92" s="28"/>
      <c r="E92" s="15"/>
      <c r="F92" s="14"/>
    </row>
    <row r="93" spans="1:12" ht="31.5">
      <c r="A93" s="26">
        <v>60822</v>
      </c>
      <c r="B93" s="32" t="s">
        <v>69</v>
      </c>
      <c r="C93" s="31">
        <v>16</v>
      </c>
      <c r="D93" s="28" t="s">
        <v>46</v>
      </c>
      <c r="E93" s="15">
        <v>160</v>
      </c>
      <c r="F93" s="14">
        <f t="shared" si="1"/>
        <v>2560</v>
      </c>
      <c r="G93" s="15">
        <v>160</v>
      </c>
      <c r="H93" s="15">
        <f>G93*C93</f>
        <v>2560</v>
      </c>
      <c r="I93" s="15">
        <v>170</v>
      </c>
      <c r="J93" s="15">
        <f>I93*C93</f>
        <v>2720</v>
      </c>
      <c r="K93" s="15">
        <v>215</v>
      </c>
      <c r="L93" s="15">
        <f>K93*C93</f>
        <v>3440</v>
      </c>
    </row>
    <row r="94" spans="1:6" ht="15.75">
      <c r="A94" s="26"/>
      <c r="B94" s="32"/>
      <c r="C94" s="31"/>
      <c r="D94" s="28"/>
      <c r="E94" s="15"/>
      <c r="F94" s="14"/>
    </row>
    <row r="95" spans="1:12" ht="31.5">
      <c r="A95" s="26">
        <v>60823</v>
      </c>
      <c r="B95" s="32" t="s">
        <v>70</v>
      </c>
      <c r="C95" s="31">
        <v>10</v>
      </c>
      <c r="D95" s="28" t="s">
        <v>46</v>
      </c>
      <c r="E95" s="15">
        <v>110</v>
      </c>
      <c r="F95" s="14">
        <f t="shared" si="1"/>
        <v>1100</v>
      </c>
      <c r="G95" s="15">
        <v>110</v>
      </c>
      <c r="H95" s="15">
        <f>G95*C95</f>
        <v>1100</v>
      </c>
      <c r="I95" s="15">
        <v>120</v>
      </c>
      <c r="J95" s="15">
        <f>I95*C95</f>
        <v>1200</v>
      </c>
      <c r="K95" s="15">
        <v>215</v>
      </c>
      <c r="L95" s="15">
        <f>K95*C95</f>
        <v>2150</v>
      </c>
    </row>
    <row r="96" spans="1:6" ht="15.75">
      <c r="A96" s="26"/>
      <c r="B96" s="32"/>
      <c r="C96" s="31"/>
      <c r="D96" s="28"/>
      <c r="E96" s="15"/>
      <c r="F96" s="14"/>
    </row>
    <row r="97" spans="1:12" ht="31.5">
      <c r="A97" s="26">
        <v>60830</v>
      </c>
      <c r="B97" s="32" t="s">
        <v>71</v>
      </c>
      <c r="C97" s="31">
        <v>2</v>
      </c>
      <c r="D97" s="28" t="s">
        <v>46</v>
      </c>
      <c r="E97" s="15">
        <v>200</v>
      </c>
      <c r="F97" s="14">
        <f t="shared" si="1"/>
        <v>400</v>
      </c>
      <c r="G97" s="15">
        <v>200</v>
      </c>
      <c r="H97" s="15">
        <f>G97*C97</f>
        <v>400</v>
      </c>
      <c r="I97" s="15">
        <v>210</v>
      </c>
      <c r="J97" s="15">
        <f>I97*C97</f>
        <v>420</v>
      </c>
      <c r="K97" s="15">
        <v>70</v>
      </c>
      <c r="L97" s="15">
        <f>K97*C97</f>
        <v>140</v>
      </c>
    </row>
    <row r="98" spans="1:6" ht="15.75">
      <c r="A98" s="26"/>
      <c r="B98" s="32"/>
      <c r="C98" s="31"/>
      <c r="D98" s="28"/>
      <c r="E98" s="15"/>
      <c r="F98" s="14"/>
    </row>
    <row r="99" spans="1:12" ht="47.25">
      <c r="A99" s="26">
        <v>60833</v>
      </c>
      <c r="B99" s="32" t="s">
        <v>72</v>
      </c>
      <c r="C99" s="31">
        <v>2</v>
      </c>
      <c r="D99" s="28" t="s">
        <v>46</v>
      </c>
      <c r="E99" s="15">
        <v>240</v>
      </c>
      <c r="F99" s="14">
        <f t="shared" si="1"/>
        <v>480</v>
      </c>
      <c r="G99" s="15">
        <v>240</v>
      </c>
      <c r="H99" s="15">
        <f>G99*C99</f>
        <v>480</v>
      </c>
      <c r="I99" s="15">
        <v>250</v>
      </c>
      <c r="J99" s="15">
        <f>I99*C99</f>
        <v>500</v>
      </c>
      <c r="K99" s="15">
        <v>70</v>
      </c>
      <c r="L99" s="15">
        <f>K99*C99</f>
        <v>140</v>
      </c>
    </row>
    <row r="100" spans="1:6" ht="15.75">
      <c r="A100" s="26"/>
      <c r="B100" s="32"/>
      <c r="C100" s="31"/>
      <c r="D100" s="28"/>
      <c r="E100" s="15"/>
      <c r="F100" s="14"/>
    </row>
    <row r="101" spans="1:12" ht="31.5">
      <c r="A101" s="26">
        <v>60834</v>
      </c>
      <c r="B101" s="32" t="s">
        <v>73</v>
      </c>
      <c r="C101" s="31">
        <v>2</v>
      </c>
      <c r="D101" s="28" t="s">
        <v>46</v>
      </c>
      <c r="E101" s="15">
        <v>240</v>
      </c>
      <c r="F101" s="14">
        <f t="shared" si="1"/>
        <v>480</v>
      </c>
      <c r="G101" s="15">
        <v>240</v>
      </c>
      <c r="H101" s="15">
        <f>G101*C101</f>
        <v>480</v>
      </c>
      <c r="I101" s="15">
        <v>250</v>
      </c>
      <c r="J101" s="15">
        <f>I101*C101</f>
        <v>500</v>
      </c>
      <c r="K101" s="15">
        <v>160</v>
      </c>
      <c r="L101" s="15">
        <f>K101*C101</f>
        <v>320</v>
      </c>
    </row>
    <row r="102" spans="1:6" ht="15.75">
      <c r="A102" s="26"/>
      <c r="B102" s="32"/>
      <c r="C102" s="31"/>
      <c r="D102" s="28"/>
      <c r="E102" s="15"/>
      <c r="F102" s="14"/>
    </row>
    <row r="103" spans="1:12" ht="31.5">
      <c r="A103" s="26">
        <v>60880</v>
      </c>
      <c r="B103" s="32" t="s">
        <v>74</v>
      </c>
      <c r="C103" s="31">
        <v>200</v>
      </c>
      <c r="D103" s="28" t="s">
        <v>30</v>
      </c>
      <c r="E103" s="15">
        <v>0.75</v>
      </c>
      <c r="F103" s="14">
        <f t="shared" si="1"/>
        <v>150</v>
      </c>
      <c r="G103" s="15">
        <v>0.75</v>
      </c>
      <c r="H103" s="15">
        <f>G103*C103</f>
        <v>150</v>
      </c>
      <c r="I103" s="15">
        <v>0.8</v>
      </c>
      <c r="J103" s="15">
        <f>I103*C103</f>
        <v>160</v>
      </c>
      <c r="K103" s="15">
        <v>0.8</v>
      </c>
      <c r="L103" s="15">
        <f>K103*C103</f>
        <v>160</v>
      </c>
    </row>
    <row r="104" spans="1:6" ht="15.75">
      <c r="A104" s="26"/>
      <c r="B104" s="32"/>
      <c r="C104" s="31"/>
      <c r="D104" s="28"/>
      <c r="E104" s="15"/>
      <c r="F104" s="14"/>
    </row>
    <row r="105" spans="1:12" ht="31.5">
      <c r="A105" s="26">
        <v>60881</v>
      </c>
      <c r="B105" s="32" t="s">
        <v>75</v>
      </c>
      <c r="C105" s="31">
        <v>200</v>
      </c>
      <c r="D105" s="28" t="s">
        <v>30</v>
      </c>
      <c r="E105" s="15">
        <v>1</v>
      </c>
      <c r="F105" s="14">
        <f t="shared" si="1"/>
        <v>200</v>
      </c>
      <c r="G105" s="15">
        <v>1</v>
      </c>
      <c r="H105" s="15">
        <f>G105*C105</f>
        <v>200</v>
      </c>
      <c r="I105" s="15">
        <v>1.1</v>
      </c>
      <c r="J105" s="15">
        <f>I105*C105</f>
        <v>220.00000000000003</v>
      </c>
      <c r="K105" s="15">
        <v>1.1</v>
      </c>
      <c r="L105" s="15">
        <f>K105*C105</f>
        <v>220.00000000000003</v>
      </c>
    </row>
    <row r="106" spans="1:6" ht="15.75">
      <c r="A106" s="26"/>
      <c r="B106" s="32"/>
      <c r="C106" s="31"/>
      <c r="D106" s="28"/>
      <c r="E106" s="15"/>
      <c r="F106" s="14"/>
    </row>
    <row r="107" spans="1:12" ht="31.5">
      <c r="A107" s="26">
        <v>60885</v>
      </c>
      <c r="B107" s="32" t="s">
        <v>76</v>
      </c>
      <c r="C107" s="31">
        <v>40</v>
      </c>
      <c r="D107" s="28" t="s">
        <v>30</v>
      </c>
      <c r="E107" s="15">
        <v>2</v>
      </c>
      <c r="F107" s="14">
        <f t="shared" si="1"/>
        <v>80</v>
      </c>
      <c r="G107" s="15">
        <v>2</v>
      </c>
      <c r="H107" s="15">
        <f>G107*C107</f>
        <v>80</v>
      </c>
      <c r="I107" s="15">
        <v>2.1</v>
      </c>
      <c r="J107" s="15">
        <f>I107*C107</f>
        <v>84</v>
      </c>
      <c r="K107" s="15">
        <v>2.15</v>
      </c>
      <c r="L107" s="15">
        <f>K107*C107</f>
        <v>86</v>
      </c>
    </row>
    <row r="108" spans="1:6" ht="15.75">
      <c r="A108" s="26"/>
      <c r="B108" s="32"/>
      <c r="C108" s="31"/>
      <c r="D108" s="28"/>
      <c r="E108" s="15"/>
      <c r="F108" s="14"/>
    </row>
    <row r="109" spans="1:12" ht="31.5">
      <c r="A109" s="26">
        <v>60887</v>
      </c>
      <c r="B109" s="32" t="s">
        <v>77</v>
      </c>
      <c r="C109" s="31">
        <v>2</v>
      </c>
      <c r="D109" s="28" t="s">
        <v>46</v>
      </c>
      <c r="E109" s="15">
        <v>75</v>
      </c>
      <c r="F109" s="14">
        <f t="shared" si="1"/>
        <v>150</v>
      </c>
      <c r="G109" s="15">
        <v>75</v>
      </c>
      <c r="H109" s="15">
        <f>G109*C109</f>
        <v>150</v>
      </c>
      <c r="I109" s="15">
        <v>79</v>
      </c>
      <c r="J109" s="15">
        <f>I109*C109</f>
        <v>158</v>
      </c>
      <c r="K109" s="15">
        <v>80</v>
      </c>
      <c r="L109" s="15">
        <f>K109*C109</f>
        <v>160</v>
      </c>
    </row>
    <row r="110" spans="1:6" ht="15.75">
      <c r="A110" s="26"/>
      <c r="B110" s="32"/>
      <c r="C110" s="31"/>
      <c r="D110" s="28"/>
      <c r="E110" s="15"/>
      <c r="F110" s="14"/>
    </row>
    <row r="111" spans="1:12" ht="31.5">
      <c r="A111" s="26">
        <v>60888</v>
      </c>
      <c r="B111" s="32" t="s">
        <v>78</v>
      </c>
      <c r="C111" s="31">
        <v>2</v>
      </c>
      <c r="D111" s="28" t="s">
        <v>46</v>
      </c>
      <c r="E111" s="15">
        <v>75</v>
      </c>
      <c r="F111" s="14">
        <f t="shared" si="1"/>
        <v>150</v>
      </c>
      <c r="G111" s="15">
        <v>75</v>
      </c>
      <c r="H111" s="15">
        <f>G111*C111</f>
        <v>150</v>
      </c>
      <c r="I111" s="15">
        <v>79</v>
      </c>
      <c r="J111" s="15">
        <f>I111*C111</f>
        <v>158</v>
      </c>
      <c r="K111" s="15">
        <v>80</v>
      </c>
      <c r="L111" s="15">
        <f>K111*C111</f>
        <v>160</v>
      </c>
    </row>
    <row r="112" spans="1:6" ht="15.75">
      <c r="A112" s="26"/>
      <c r="B112" s="32"/>
      <c r="C112" s="31"/>
      <c r="D112" s="28"/>
      <c r="E112" s="15"/>
      <c r="F112" s="14"/>
    </row>
    <row r="113" spans="1:12" ht="47.25">
      <c r="A113" s="26">
        <v>60942</v>
      </c>
      <c r="B113" s="32" t="s">
        <v>79</v>
      </c>
      <c r="C113" s="31">
        <v>200</v>
      </c>
      <c r="D113" s="28" t="s">
        <v>30</v>
      </c>
      <c r="E113" s="15">
        <v>1.8</v>
      </c>
      <c r="F113" s="14">
        <f t="shared" si="1"/>
        <v>360</v>
      </c>
      <c r="G113" s="15">
        <v>1.8</v>
      </c>
      <c r="H113" s="15">
        <f>G113*C113</f>
        <v>360</v>
      </c>
      <c r="I113" s="15">
        <v>1.9</v>
      </c>
      <c r="J113" s="15">
        <f>I113*C113</f>
        <v>380</v>
      </c>
      <c r="K113" s="15">
        <v>2</v>
      </c>
      <c r="L113" s="15">
        <f>K113*C113</f>
        <v>400</v>
      </c>
    </row>
    <row r="114" spans="1:6" ht="15.75">
      <c r="A114" s="26"/>
      <c r="B114" s="32"/>
      <c r="C114" s="31"/>
      <c r="D114" s="28"/>
      <c r="E114" s="15"/>
      <c r="F114" s="14"/>
    </row>
    <row r="115" spans="1:12" ht="47.25">
      <c r="A115" s="26">
        <v>60974</v>
      </c>
      <c r="B115" s="32" t="s">
        <v>80</v>
      </c>
      <c r="C115" s="31">
        <v>40</v>
      </c>
      <c r="D115" s="28" t="s">
        <v>30</v>
      </c>
      <c r="E115" s="15">
        <v>2.7</v>
      </c>
      <c r="F115" s="14">
        <f t="shared" si="1"/>
        <v>108</v>
      </c>
      <c r="G115" s="15">
        <v>2.7</v>
      </c>
      <c r="H115" s="15">
        <f>G115*C115</f>
        <v>108</v>
      </c>
      <c r="I115" s="15">
        <v>2.8</v>
      </c>
      <c r="J115" s="15">
        <f>I115*C115</f>
        <v>112</v>
      </c>
      <c r="K115" s="15">
        <v>3</v>
      </c>
      <c r="L115" s="15">
        <f>K115*C115</f>
        <v>120</v>
      </c>
    </row>
    <row r="116" spans="1:6" ht="15.75">
      <c r="A116" s="26"/>
      <c r="B116" s="32"/>
      <c r="C116" s="31"/>
      <c r="D116" s="28"/>
      <c r="E116" s="15"/>
      <c r="F116" s="14"/>
    </row>
    <row r="117" spans="1:12" ht="31.5">
      <c r="A117" s="26">
        <v>90001</v>
      </c>
      <c r="B117" s="32" t="s">
        <v>81</v>
      </c>
      <c r="C117" s="31">
        <v>10</v>
      </c>
      <c r="D117" s="28" t="s">
        <v>28</v>
      </c>
      <c r="E117" s="55">
        <v>3000</v>
      </c>
      <c r="F117" s="48">
        <f>IF(OR(ISERR($C117*E117)=TRUE,COUNTBLANK(E117)=1),"",((ROUND($C117,2)*ROUND(E117,2))))</f>
        <v>30000</v>
      </c>
      <c r="G117" s="15">
        <v>3000</v>
      </c>
      <c r="H117" s="15">
        <f>G117*C117</f>
        <v>30000</v>
      </c>
      <c r="I117" s="15">
        <v>3000</v>
      </c>
      <c r="J117" s="15">
        <f>I117*C117</f>
        <v>30000</v>
      </c>
      <c r="K117" s="15">
        <v>3000</v>
      </c>
      <c r="L117" s="15">
        <f>K117*C117</f>
        <v>30000</v>
      </c>
    </row>
    <row r="118" spans="1:6" ht="15.75">
      <c r="A118" s="26"/>
      <c r="B118" s="32"/>
      <c r="C118" s="31"/>
      <c r="D118" s="28"/>
      <c r="E118" s="35"/>
      <c r="F118" s="48"/>
    </row>
    <row r="119" spans="1:12" ht="31.5">
      <c r="A119" s="26">
        <v>90002</v>
      </c>
      <c r="B119" s="32" t="s">
        <v>82</v>
      </c>
      <c r="C119" s="31">
        <v>670</v>
      </c>
      <c r="D119" s="28" t="s">
        <v>36</v>
      </c>
      <c r="E119" s="15">
        <v>71</v>
      </c>
      <c r="F119" s="14">
        <f aca="true" t="shared" si="2" ref="F119:F135">ROUND(C119*E119,2)</f>
        <v>47570</v>
      </c>
      <c r="G119" s="15">
        <v>71</v>
      </c>
      <c r="H119" s="15">
        <f>G119*C119</f>
        <v>47570</v>
      </c>
      <c r="I119" s="15">
        <v>75</v>
      </c>
      <c r="J119" s="15">
        <f>I119*C119</f>
        <v>50250</v>
      </c>
      <c r="K119" s="15">
        <v>76</v>
      </c>
      <c r="L119" s="15">
        <f>K119*C119</f>
        <v>50920</v>
      </c>
    </row>
    <row r="120" spans="1:6" ht="15.75">
      <c r="A120" s="26"/>
      <c r="B120" s="32"/>
      <c r="C120" s="31"/>
      <c r="D120" s="28"/>
      <c r="E120" s="15"/>
      <c r="F120" s="14"/>
    </row>
    <row r="121" spans="1:12" ht="31.5">
      <c r="A121" s="26">
        <v>90003</v>
      </c>
      <c r="B121" s="32" t="s">
        <v>83</v>
      </c>
      <c r="C121" s="31">
        <v>33</v>
      </c>
      <c r="D121" s="28" t="s">
        <v>38</v>
      </c>
      <c r="E121" s="15">
        <v>148</v>
      </c>
      <c r="F121" s="14">
        <f t="shared" si="2"/>
        <v>4884</v>
      </c>
      <c r="G121" s="15">
        <v>148</v>
      </c>
      <c r="H121" s="15">
        <f>G121*C121</f>
        <v>4884</v>
      </c>
      <c r="I121" s="15">
        <v>160</v>
      </c>
      <c r="J121" s="15">
        <f>I121*C121</f>
        <v>5280</v>
      </c>
      <c r="K121" s="15">
        <v>148</v>
      </c>
      <c r="L121" s="15">
        <f>K121*C121</f>
        <v>4884</v>
      </c>
    </row>
    <row r="122" spans="1:6" ht="15.75">
      <c r="A122" s="26"/>
      <c r="B122" s="32"/>
      <c r="C122" s="31"/>
      <c r="D122" s="28"/>
      <c r="E122" s="15"/>
      <c r="F122" s="14"/>
    </row>
    <row r="123" spans="1:12" ht="15.75">
      <c r="A123" s="26">
        <v>90004</v>
      </c>
      <c r="B123" s="32" t="s">
        <v>84</v>
      </c>
      <c r="C123" s="31">
        <v>1130</v>
      </c>
      <c r="D123" s="28" t="s">
        <v>38</v>
      </c>
      <c r="E123" s="15">
        <v>11.65</v>
      </c>
      <c r="F123" s="14">
        <f t="shared" si="2"/>
        <v>13164.5</v>
      </c>
      <c r="G123" s="15">
        <v>13</v>
      </c>
      <c r="H123" s="15">
        <f>G123*C123</f>
        <v>14690</v>
      </c>
      <c r="I123" s="15">
        <v>17.75</v>
      </c>
      <c r="J123" s="15">
        <f>I123*C123</f>
        <v>20057.5</v>
      </c>
      <c r="K123" s="15">
        <v>18</v>
      </c>
      <c r="L123" s="15">
        <f>K123*C123</f>
        <v>20340</v>
      </c>
    </row>
    <row r="124" spans="1:6" ht="15.75">
      <c r="A124" s="26"/>
      <c r="B124" s="32"/>
      <c r="C124" s="31"/>
      <c r="D124" s="28"/>
      <c r="E124" s="15"/>
      <c r="F124" s="14"/>
    </row>
    <row r="125" spans="1:12" ht="31.5">
      <c r="A125" s="26">
        <v>90005</v>
      </c>
      <c r="B125" s="32" t="s">
        <v>85</v>
      </c>
      <c r="C125" s="31">
        <v>6</v>
      </c>
      <c r="D125" s="28" t="s">
        <v>46</v>
      </c>
      <c r="E125" s="15">
        <v>1080</v>
      </c>
      <c r="F125" s="14">
        <f t="shared" si="2"/>
        <v>6480</v>
      </c>
      <c r="G125" s="15">
        <v>400</v>
      </c>
      <c r="H125" s="15">
        <f>G125*C125</f>
        <v>2400</v>
      </c>
      <c r="I125" s="15">
        <v>440</v>
      </c>
      <c r="J125" s="15">
        <f>I125*C125</f>
        <v>2640</v>
      </c>
      <c r="K125" s="15">
        <v>1525</v>
      </c>
      <c r="L125" s="15">
        <f>K125*C125</f>
        <v>9150</v>
      </c>
    </row>
    <row r="126" spans="1:6" ht="15.75">
      <c r="A126" s="26"/>
      <c r="B126" s="32"/>
      <c r="C126" s="31"/>
      <c r="D126" s="28"/>
      <c r="E126" s="15"/>
      <c r="F126" s="14"/>
    </row>
    <row r="127" spans="1:12" ht="15.75">
      <c r="A127" s="26">
        <v>90006</v>
      </c>
      <c r="B127" s="32" t="s">
        <v>86</v>
      </c>
      <c r="C127" s="31">
        <v>1400</v>
      </c>
      <c r="D127" s="28" t="s">
        <v>30</v>
      </c>
      <c r="E127" s="15">
        <v>2.51</v>
      </c>
      <c r="F127" s="14">
        <f t="shared" si="2"/>
        <v>3514</v>
      </c>
      <c r="G127" s="15">
        <v>2.5</v>
      </c>
      <c r="H127" s="15">
        <f>G127*C127</f>
        <v>3500</v>
      </c>
      <c r="I127" s="15">
        <v>6.9</v>
      </c>
      <c r="J127" s="15">
        <f>I127*C127</f>
        <v>9660</v>
      </c>
      <c r="K127" s="15">
        <v>5</v>
      </c>
      <c r="L127" s="15">
        <f>K127*C127</f>
        <v>7000</v>
      </c>
    </row>
    <row r="128" spans="1:6" ht="15.75">
      <c r="A128" s="26"/>
      <c r="B128" s="32"/>
      <c r="C128" s="31"/>
      <c r="D128" s="28"/>
      <c r="E128" s="15"/>
      <c r="F128" s="14"/>
    </row>
    <row r="129" spans="1:12" ht="31.5">
      <c r="A129" s="26">
        <v>90007</v>
      </c>
      <c r="B129" s="32" t="s">
        <v>87</v>
      </c>
      <c r="C129" s="31">
        <v>200</v>
      </c>
      <c r="D129" s="28" t="s">
        <v>44</v>
      </c>
      <c r="E129" s="15">
        <v>8.4</v>
      </c>
      <c r="F129" s="14">
        <f t="shared" si="2"/>
        <v>1680</v>
      </c>
      <c r="G129" s="15">
        <v>10</v>
      </c>
      <c r="H129" s="15">
        <f>G129*C129</f>
        <v>2000</v>
      </c>
      <c r="I129" s="15">
        <v>5.3</v>
      </c>
      <c r="J129" s="15">
        <f>I129*C129</f>
        <v>1060</v>
      </c>
      <c r="K129" s="15">
        <v>6</v>
      </c>
      <c r="L129" s="15">
        <f>K129*C129</f>
        <v>1200</v>
      </c>
    </row>
    <row r="130" spans="1:6" ht="15.75">
      <c r="A130" s="26"/>
      <c r="B130" s="32"/>
      <c r="C130" s="31"/>
      <c r="D130" s="28"/>
      <c r="E130" s="15"/>
      <c r="F130" s="14"/>
    </row>
    <row r="131" spans="1:12" ht="15.75">
      <c r="A131" s="26">
        <v>90008</v>
      </c>
      <c r="B131" s="32" t="s">
        <v>88</v>
      </c>
      <c r="C131" s="31">
        <v>200</v>
      </c>
      <c r="D131" s="28" t="s">
        <v>44</v>
      </c>
      <c r="E131" s="15">
        <v>15.6</v>
      </c>
      <c r="F131" s="14">
        <f t="shared" si="2"/>
        <v>3120</v>
      </c>
      <c r="G131" s="15">
        <v>10</v>
      </c>
      <c r="H131" s="15">
        <f>G131*C131</f>
        <v>2000</v>
      </c>
      <c r="I131" s="15">
        <v>16</v>
      </c>
      <c r="J131" s="15">
        <f>I131*C131</f>
        <v>3200</v>
      </c>
      <c r="K131" s="15">
        <v>40</v>
      </c>
      <c r="L131" s="15">
        <f>K131*C131</f>
        <v>8000</v>
      </c>
    </row>
    <row r="132" spans="1:6" ht="15.75">
      <c r="A132" s="26"/>
      <c r="B132" s="32"/>
      <c r="C132" s="31"/>
      <c r="D132" s="28"/>
      <c r="E132" s="15"/>
      <c r="F132" s="14"/>
    </row>
    <row r="133" spans="1:12" ht="15.75">
      <c r="A133" s="26">
        <v>90009</v>
      </c>
      <c r="B133" s="32" t="s">
        <v>89</v>
      </c>
      <c r="C133" s="31">
        <v>150</v>
      </c>
      <c r="D133" s="28" t="s">
        <v>44</v>
      </c>
      <c r="E133" s="15">
        <v>36</v>
      </c>
      <c r="F133" s="14">
        <f t="shared" si="2"/>
        <v>5400</v>
      </c>
      <c r="G133" s="15">
        <v>20</v>
      </c>
      <c r="H133" s="15">
        <f>G133*C133</f>
        <v>3000</v>
      </c>
      <c r="I133" s="15">
        <v>26.25</v>
      </c>
      <c r="J133" s="15">
        <f>I133*C133</f>
        <v>3937.5</v>
      </c>
      <c r="K133" s="15">
        <v>60</v>
      </c>
      <c r="L133" s="15">
        <f>K133*C133</f>
        <v>9000</v>
      </c>
    </row>
    <row r="134" spans="1:6" ht="15.75">
      <c r="A134" s="26"/>
      <c r="B134" s="32"/>
      <c r="C134" s="31"/>
      <c r="D134" s="28"/>
      <c r="E134" s="15"/>
      <c r="F134" s="14"/>
    </row>
    <row r="135" spans="1:12" ht="34.5" customHeight="1">
      <c r="A135" s="36">
        <v>90010</v>
      </c>
      <c r="B135" s="37" t="s">
        <v>90</v>
      </c>
      <c r="C135" s="38">
        <v>900</v>
      </c>
      <c r="D135" s="39" t="s">
        <v>36</v>
      </c>
      <c r="E135" s="15">
        <v>10.2</v>
      </c>
      <c r="F135" s="14">
        <f t="shared" si="2"/>
        <v>9180</v>
      </c>
      <c r="G135" s="15">
        <v>17</v>
      </c>
      <c r="H135" s="15">
        <f>G135*C135</f>
        <v>15300</v>
      </c>
      <c r="I135" s="15">
        <v>5</v>
      </c>
      <c r="J135" s="15">
        <f>I135*C135</f>
        <v>4500</v>
      </c>
      <c r="K135" s="15">
        <v>15</v>
      </c>
      <c r="L135" s="15">
        <f>K135*C135</f>
        <v>13500</v>
      </c>
    </row>
    <row r="136" spans="1:11" ht="15.75">
      <c r="A136" s="36"/>
      <c r="B136" s="40"/>
      <c r="C136" s="38"/>
      <c r="D136" s="39"/>
      <c r="E136" s="41"/>
      <c r="F136" s="49" t="s">
        <v>91</v>
      </c>
      <c r="G136" s="49" t="s">
        <v>91</v>
      </c>
      <c r="I136" s="49" t="s">
        <v>91</v>
      </c>
      <c r="K136" s="49" t="s">
        <v>91</v>
      </c>
    </row>
    <row r="137" spans="1:6" ht="15.75">
      <c r="A137" s="36"/>
      <c r="B137" s="40"/>
      <c r="C137" s="38"/>
      <c r="D137" s="39"/>
      <c r="E137" s="41"/>
      <c r="F137" s="50"/>
    </row>
    <row r="138" spans="1:11" ht="15.75">
      <c r="A138" s="36"/>
      <c r="B138" s="40" t="s">
        <v>92</v>
      </c>
      <c r="C138" s="38"/>
      <c r="D138" s="39"/>
      <c r="E138" s="41"/>
      <c r="F138" s="50">
        <f>SUM(F23:F135)</f>
        <v>575349.54</v>
      </c>
      <c r="G138" s="18">
        <f>SUM(H23:H135)</f>
        <v>541831.75</v>
      </c>
      <c r="I138" s="18">
        <f>SUM(J23:J135)</f>
        <v>674151.5</v>
      </c>
      <c r="K138" s="18">
        <f>SUM(L23:L135)</f>
        <v>794965.25</v>
      </c>
    </row>
    <row r="139" spans="1:6" ht="15.75">
      <c r="A139" s="36"/>
      <c r="B139" s="40"/>
      <c r="C139" s="38"/>
      <c r="D139" s="39"/>
      <c r="E139" s="41"/>
      <c r="F139" s="50"/>
    </row>
    <row r="140" spans="1:6" ht="15.75">
      <c r="A140" s="36"/>
      <c r="B140" s="40"/>
      <c r="C140" s="38"/>
      <c r="D140" s="39"/>
      <c r="E140" s="41"/>
      <c r="F140" s="50"/>
    </row>
    <row r="141" spans="1:6" ht="15.75">
      <c r="A141" s="42" t="s">
        <v>18</v>
      </c>
      <c r="B141" s="29"/>
      <c r="C141" s="42"/>
      <c r="D141" s="42"/>
      <c r="E141" s="29"/>
      <c r="F141" s="29"/>
    </row>
    <row r="142" spans="1:6" ht="15.75">
      <c r="A142" s="43" t="s">
        <v>93</v>
      </c>
      <c r="B142" s="29"/>
      <c r="C142" s="42"/>
      <c r="D142" s="42"/>
      <c r="E142" s="29"/>
      <c r="F142" s="29"/>
    </row>
    <row r="143" spans="1:6" ht="15.75">
      <c r="A143" s="42"/>
      <c r="B143" s="29"/>
      <c r="C143" s="42"/>
      <c r="D143" s="42"/>
      <c r="E143" s="29"/>
      <c r="F143" s="29"/>
    </row>
    <row r="144" spans="1:12" ht="15.75">
      <c r="A144" s="26">
        <v>20217</v>
      </c>
      <c r="B144" s="32" t="s">
        <v>94</v>
      </c>
      <c r="C144" s="31">
        <v>2500</v>
      </c>
      <c r="D144" s="28" t="s">
        <v>36</v>
      </c>
      <c r="E144" s="15">
        <v>4</v>
      </c>
      <c r="F144" s="14">
        <f aca="true" t="shared" si="3" ref="F144:F182">ROUND(C144*E144,2)</f>
        <v>10000</v>
      </c>
      <c r="G144" s="15">
        <v>9</v>
      </c>
      <c r="H144" s="15">
        <f>G144*C144</f>
        <v>22500</v>
      </c>
      <c r="I144" s="15">
        <v>7</v>
      </c>
      <c r="J144" s="15">
        <f>I144*C144</f>
        <v>17500</v>
      </c>
      <c r="K144" s="15">
        <v>15.5</v>
      </c>
      <c r="L144" s="15">
        <f>K144*C144</f>
        <v>38750</v>
      </c>
    </row>
    <row r="145" spans="1:6" ht="15.75">
      <c r="A145" s="26"/>
      <c r="B145" s="32"/>
      <c r="C145" s="31"/>
      <c r="D145" s="28"/>
      <c r="E145" s="15"/>
      <c r="F145" s="14"/>
    </row>
    <row r="146" spans="1:12" ht="15.75">
      <c r="A146" s="26">
        <v>20502</v>
      </c>
      <c r="B146" s="32" t="s">
        <v>95</v>
      </c>
      <c r="C146" s="31">
        <v>1</v>
      </c>
      <c r="D146" s="28" t="s">
        <v>46</v>
      </c>
      <c r="E146" s="15">
        <v>295.97</v>
      </c>
      <c r="F146" s="14">
        <f t="shared" si="3"/>
        <v>295.97</v>
      </c>
      <c r="G146" s="15">
        <v>350</v>
      </c>
      <c r="H146" s="15">
        <f>G146*C146</f>
        <v>350</v>
      </c>
      <c r="I146" s="15">
        <v>290</v>
      </c>
      <c r="J146" s="15">
        <f>I146*C146</f>
        <v>290</v>
      </c>
      <c r="K146" s="15">
        <v>375</v>
      </c>
      <c r="L146" s="15">
        <f>K146*C146</f>
        <v>375</v>
      </c>
    </row>
    <row r="147" spans="1:6" ht="15.75">
      <c r="A147" s="26"/>
      <c r="B147" s="32"/>
      <c r="C147" s="31"/>
      <c r="D147" s="28"/>
      <c r="E147" s="15"/>
      <c r="F147" s="14"/>
    </row>
    <row r="148" spans="1:12" ht="31.5">
      <c r="A148" s="26">
        <v>21001</v>
      </c>
      <c r="B148" s="32" t="s">
        <v>96</v>
      </c>
      <c r="C148" s="31">
        <v>1</v>
      </c>
      <c r="D148" s="28" t="s">
        <v>15</v>
      </c>
      <c r="E148" s="15">
        <v>720</v>
      </c>
      <c r="F148" s="14">
        <f t="shared" si="3"/>
        <v>720</v>
      </c>
      <c r="G148" s="15">
        <v>750</v>
      </c>
      <c r="H148" s="15">
        <f>G148*C148</f>
        <v>750</v>
      </c>
      <c r="I148" s="15">
        <v>530</v>
      </c>
      <c r="J148" s="15">
        <f>I148*C148</f>
        <v>530</v>
      </c>
      <c r="K148" s="15">
        <v>1000</v>
      </c>
      <c r="L148" s="15">
        <f>K148*C148</f>
        <v>1000</v>
      </c>
    </row>
    <row r="149" spans="1:6" ht="15.75">
      <c r="A149" s="26"/>
      <c r="B149" s="32"/>
      <c r="C149" s="31"/>
      <c r="D149" s="28"/>
      <c r="E149" s="15"/>
      <c r="F149" s="14"/>
    </row>
    <row r="150" spans="1:12" ht="15.75">
      <c r="A150" s="26">
        <v>21002</v>
      </c>
      <c r="B150" s="32" t="s">
        <v>97</v>
      </c>
      <c r="C150" s="31">
        <v>32</v>
      </c>
      <c r="D150" s="28" t="s">
        <v>46</v>
      </c>
      <c r="E150" s="15">
        <v>10</v>
      </c>
      <c r="F150" s="14">
        <f t="shared" si="3"/>
        <v>320</v>
      </c>
      <c r="G150" s="15">
        <v>400</v>
      </c>
      <c r="H150" s="15">
        <f>G150*C150</f>
        <v>12800</v>
      </c>
      <c r="I150" s="15">
        <v>420</v>
      </c>
      <c r="J150" s="15">
        <f>I150*C150</f>
        <v>13440</v>
      </c>
      <c r="K150" s="15">
        <v>428</v>
      </c>
      <c r="L150" s="15">
        <f>K150*C150</f>
        <v>13696</v>
      </c>
    </row>
    <row r="151" spans="1:6" ht="15.75">
      <c r="A151" s="26"/>
      <c r="B151" s="32"/>
      <c r="C151" s="31"/>
      <c r="D151" s="28"/>
      <c r="E151" s="15"/>
      <c r="F151" s="14"/>
    </row>
    <row r="152" spans="1:12" ht="15.75">
      <c r="A152" s="26">
        <v>21011</v>
      </c>
      <c r="B152" s="32" t="s">
        <v>98</v>
      </c>
      <c r="C152" s="31">
        <v>2</v>
      </c>
      <c r="D152" s="28" t="s">
        <v>46</v>
      </c>
      <c r="E152" s="15">
        <v>133.59</v>
      </c>
      <c r="F152" s="14">
        <f t="shared" si="3"/>
        <v>267.18</v>
      </c>
      <c r="G152" s="15">
        <v>150</v>
      </c>
      <c r="H152" s="15">
        <f>G152*C152</f>
        <v>300</v>
      </c>
      <c r="I152" s="15">
        <v>110</v>
      </c>
      <c r="J152" s="15">
        <f>I152*C152</f>
        <v>220</v>
      </c>
      <c r="K152" s="15">
        <v>600</v>
      </c>
      <c r="L152" s="15">
        <f>K152*C152</f>
        <v>1200</v>
      </c>
    </row>
    <row r="153" spans="1:6" ht="15.75">
      <c r="A153" s="26"/>
      <c r="B153" s="32"/>
      <c r="C153" s="31"/>
      <c r="D153" s="28"/>
      <c r="E153" s="15"/>
      <c r="F153" s="14"/>
    </row>
    <row r="154" spans="1:12" ht="31.5">
      <c r="A154" s="26">
        <v>21012</v>
      </c>
      <c r="B154" s="32" t="s">
        <v>99</v>
      </c>
      <c r="C154" s="31">
        <v>1</v>
      </c>
      <c r="D154" s="28" t="s">
        <v>46</v>
      </c>
      <c r="E154" s="15">
        <v>708.7</v>
      </c>
      <c r="F154" s="14">
        <f t="shared" si="3"/>
        <v>708.7</v>
      </c>
      <c r="G154" s="15">
        <v>150</v>
      </c>
      <c r="H154" s="15">
        <f>G154*C154</f>
        <v>150</v>
      </c>
      <c r="I154" s="15">
        <v>170</v>
      </c>
      <c r="J154" s="15">
        <f>I154*C154</f>
        <v>170</v>
      </c>
      <c r="K154" s="15">
        <v>500</v>
      </c>
      <c r="L154" s="15">
        <f>K154*C154</f>
        <v>500</v>
      </c>
    </row>
    <row r="155" spans="1:6" ht="15.75">
      <c r="A155" s="26"/>
      <c r="B155" s="32"/>
      <c r="C155" s="31"/>
      <c r="D155" s="28"/>
      <c r="E155" s="15"/>
      <c r="F155" s="14"/>
    </row>
    <row r="156" spans="1:12" ht="15.75">
      <c r="A156" s="26">
        <v>21013</v>
      </c>
      <c r="B156" s="32" t="s">
        <v>100</v>
      </c>
      <c r="C156" s="31">
        <v>1</v>
      </c>
      <c r="D156" s="28" t="s">
        <v>15</v>
      </c>
      <c r="E156" s="15">
        <v>3569.66</v>
      </c>
      <c r="F156" s="14">
        <f t="shared" si="3"/>
        <v>3569.66</v>
      </c>
      <c r="G156" s="15">
        <v>2400</v>
      </c>
      <c r="H156" s="15">
        <f>G156*C156</f>
        <v>2400</v>
      </c>
      <c r="I156" s="15">
        <v>2200</v>
      </c>
      <c r="J156" s="15">
        <f>I156*C156</f>
        <v>2200</v>
      </c>
      <c r="K156" s="15">
        <v>6500</v>
      </c>
      <c r="L156" s="15">
        <f>K156*C156</f>
        <v>6500</v>
      </c>
    </row>
    <row r="157" spans="1:6" ht="15.75">
      <c r="A157" s="26"/>
      <c r="B157" s="32"/>
      <c r="C157" s="31"/>
      <c r="D157" s="28"/>
      <c r="E157" s="15"/>
      <c r="F157" s="14"/>
    </row>
    <row r="158" spans="1:12" ht="15.75">
      <c r="A158" s="26">
        <v>21015</v>
      </c>
      <c r="B158" s="32" t="s">
        <v>101</v>
      </c>
      <c r="C158" s="31">
        <v>480</v>
      </c>
      <c r="D158" s="28" t="s">
        <v>30</v>
      </c>
      <c r="E158" s="15">
        <v>5.28</v>
      </c>
      <c r="F158" s="14">
        <f t="shared" si="3"/>
        <v>2534.4</v>
      </c>
      <c r="G158" s="15">
        <v>2</v>
      </c>
      <c r="H158" s="15">
        <f>G158*C158</f>
        <v>960</v>
      </c>
      <c r="I158" s="15">
        <v>5</v>
      </c>
      <c r="J158" s="15">
        <f>I158*C158</f>
        <v>2400</v>
      </c>
      <c r="K158" s="15">
        <v>20</v>
      </c>
      <c r="L158" s="15">
        <f>K158*C158</f>
        <v>9600</v>
      </c>
    </row>
    <row r="159" spans="1:6" ht="15.75">
      <c r="A159" s="26"/>
      <c r="B159" s="32"/>
      <c r="C159" s="31"/>
      <c r="D159" s="28"/>
      <c r="E159" s="15"/>
      <c r="F159" s="14"/>
    </row>
    <row r="160" spans="1:12" ht="31.5">
      <c r="A160" s="26">
        <v>21025</v>
      </c>
      <c r="B160" s="32" t="s">
        <v>102</v>
      </c>
      <c r="C160" s="31">
        <v>480</v>
      </c>
      <c r="D160" s="28" t="s">
        <v>30</v>
      </c>
      <c r="E160" s="15">
        <v>4.7</v>
      </c>
      <c r="F160" s="14">
        <f t="shared" si="3"/>
        <v>2256</v>
      </c>
      <c r="G160" s="15">
        <v>5</v>
      </c>
      <c r="H160" s="15">
        <f>G160*C160</f>
        <v>2400</v>
      </c>
      <c r="I160" s="15">
        <v>5.3</v>
      </c>
      <c r="J160" s="15">
        <f>I160*C160</f>
        <v>2544</v>
      </c>
      <c r="K160" s="15">
        <v>5.35</v>
      </c>
      <c r="L160" s="15">
        <f>K160*C160</f>
        <v>2568</v>
      </c>
    </row>
    <row r="161" spans="1:6" ht="15.75">
      <c r="A161" s="26"/>
      <c r="B161" s="32"/>
      <c r="C161" s="31"/>
      <c r="D161" s="28"/>
      <c r="E161" s="15"/>
      <c r="F161" s="14"/>
    </row>
    <row r="162" spans="1:12" ht="31.5">
      <c r="A162" s="26">
        <v>21026</v>
      </c>
      <c r="B162" s="32" t="s">
        <v>103</v>
      </c>
      <c r="C162" s="31">
        <v>480</v>
      </c>
      <c r="D162" s="28" t="s">
        <v>30</v>
      </c>
      <c r="E162" s="15">
        <v>2.31</v>
      </c>
      <c r="F162" s="14">
        <f t="shared" si="3"/>
        <v>1108.8</v>
      </c>
      <c r="G162" s="15">
        <v>3</v>
      </c>
      <c r="H162" s="15">
        <f>G162*C162</f>
        <v>1440</v>
      </c>
      <c r="I162" s="15">
        <v>3.2</v>
      </c>
      <c r="J162" s="15">
        <f>I162*C162</f>
        <v>1536</v>
      </c>
      <c r="K162" s="15">
        <v>3.2</v>
      </c>
      <c r="L162" s="15">
        <f>K162*C162</f>
        <v>1536</v>
      </c>
    </row>
    <row r="163" spans="1:6" ht="15.75">
      <c r="A163" s="26"/>
      <c r="B163" s="32"/>
      <c r="C163" s="31"/>
      <c r="D163" s="28"/>
      <c r="E163" s="15"/>
      <c r="F163" s="14"/>
    </row>
    <row r="164" spans="1:12" ht="47.25">
      <c r="A164" s="26">
        <v>21042</v>
      </c>
      <c r="B164" s="32" t="s">
        <v>104</v>
      </c>
      <c r="C164" s="31">
        <v>2</v>
      </c>
      <c r="D164" s="28" t="s">
        <v>46</v>
      </c>
      <c r="E164" s="15">
        <v>140</v>
      </c>
      <c r="F164" s="14">
        <f t="shared" si="3"/>
        <v>280</v>
      </c>
      <c r="G164" s="15">
        <v>150</v>
      </c>
      <c r="H164" s="15">
        <f>G164*C164</f>
        <v>300</v>
      </c>
      <c r="I164" s="15">
        <v>160</v>
      </c>
      <c r="J164" s="15">
        <f>I164*C164</f>
        <v>320</v>
      </c>
      <c r="K164" s="15">
        <v>160</v>
      </c>
      <c r="L164" s="15">
        <f>K164*C164</f>
        <v>320</v>
      </c>
    </row>
    <row r="165" spans="1:6" ht="15.75">
      <c r="A165" s="26"/>
      <c r="B165" s="32"/>
      <c r="C165" s="31"/>
      <c r="D165" s="28"/>
      <c r="E165" s="15"/>
      <c r="F165" s="14"/>
    </row>
    <row r="166" spans="1:12" ht="47.25">
      <c r="A166" s="26">
        <v>21043</v>
      </c>
      <c r="B166" s="32" t="s">
        <v>105</v>
      </c>
      <c r="C166" s="31">
        <v>16</v>
      </c>
      <c r="D166" s="28" t="s">
        <v>46</v>
      </c>
      <c r="E166" s="15">
        <v>10</v>
      </c>
      <c r="F166" s="14">
        <f t="shared" si="3"/>
        <v>160</v>
      </c>
      <c r="G166" s="15">
        <v>65</v>
      </c>
      <c r="H166" s="15">
        <f>G166*C166</f>
        <v>1040</v>
      </c>
      <c r="I166" s="15">
        <v>68</v>
      </c>
      <c r="J166" s="15">
        <f>I166*C166</f>
        <v>1088</v>
      </c>
      <c r="K166" s="15">
        <v>70</v>
      </c>
      <c r="L166" s="15">
        <f>K166*C166</f>
        <v>1120</v>
      </c>
    </row>
    <row r="167" spans="1:6" ht="15.75">
      <c r="A167" s="26"/>
      <c r="B167" s="32"/>
      <c r="C167" s="31"/>
      <c r="D167" s="28"/>
      <c r="E167" s="15"/>
      <c r="F167" s="14"/>
    </row>
    <row r="168" spans="1:12" ht="47.25">
      <c r="A168" s="26">
        <v>21044</v>
      </c>
      <c r="B168" s="32" t="s">
        <v>106</v>
      </c>
      <c r="C168" s="31">
        <v>2</v>
      </c>
      <c r="D168" s="28" t="s">
        <v>46</v>
      </c>
      <c r="E168" s="15">
        <v>40</v>
      </c>
      <c r="F168" s="14">
        <f t="shared" si="3"/>
        <v>80</v>
      </c>
      <c r="G168" s="15">
        <v>25</v>
      </c>
      <c r="H168" s="15">
        <f>G168*C168</f>
        <v>50</v>
      </c>
      <c r="I168" s="15">
        <v>26.25</v>
      </c>
      <c r="J168" s="15">
        <f>I168*C168</f>
        <v>52.5</v>
      </c>
      <c r="K168" s="15">
        <v>53.5</v>
      </c>
      <c r="L168" s="15">
        <f>K168*C168</f>
        <v>107</v>
      </c>
    </row>
    <row r="169" spans="1:6" ht="15.75">
      <c r="A169" s="26"/>
      <c r="B169" s="32"/>
      <c r="C169" s="31"/>
      <c r="D169" s="28"/>
      <c r="E169" s="15"/>
      <c r="F169" s="14"/>
    </row>
    <row r="170" spans="1:12" ht="15.75">
      <c r="A170" s="26">
        <v>21052</v>
      </c>
      <c r="B170" s="32" t="s">
        <v>107</v>
      </c>
      <c r="C170" s="31">
        <v>6752</v>
      </c>
      <c r="D170" s="28" t="s">
        <v>38</v>
      </c>
      <c r="E170" s="15">
        <v>0.77</v>
      </c>
      <c r="F170" s="14">
        <f t="shared" si="3"/>
        <v>5199.04</v>
      </c>
      <c r="G170" s="15">
        <v>0.6</v>
      </c>
      <c r="H170" s="15">
        <f>G170*C170</f>
        <v>4051.2</v>
      </c>
      <c r="I170" s="15">
        <v>0.65</v>
      </c>
      <c r="J170" s="15">
        <f>I170*C170</f>
        <v>4388.8</v>
      </c>
      <c r="K170" s="15">
        <v>0.65</v>
      </c>
      <c r="L170" s="15">
        <f>K170*C170</f>
        <v>4388.8</v>
      </c>
    </row>
    <row r="171" spans="1:6" ht="15.75">
      <c r="A171" s="26"/>
      <c r="B171" s="32"/>
      <c r="C171" s="31"/>
      <c r="D171" s="28"/>
      <c r="E171" s="15"/>
      <c r="F171" s="14"/>
    </row>
    <row r="172" spans="1:12" ht="31.5">
      <c r="A172" s="26">
        <v>21056</v>
      </c>
      <c r="B172" s="32" t="s">
        <v>108</v>
      </c>
      <c r="C172" s="31">
        <v>33</v>
      </c>
      <c r="D172" s="28" t="s">
        <v>46</v>
      </c>
      <c r="E172" s="15">
        <v>140</v>
      </c>
      <c r="F172" s="14">
        <f t="shared" si="3"/>
        <v>4620</v>
      </c>
      <c r="G172" s="15">
        <v>150</v>
      </c>
      <c r="H172" s="15">
        <f>G172*C172</f>
        <v>4950</v>
      </c>
      <c r="I172" s="15">
        <v>160</v>
      </c>
      <c r="J172" s="15">
        <f>I172*C172</f>
        <v>5280</v>
      </c>
      <c r="K172" s="15">
        <v>160</v>
      </c>
      <c r="L172" s="15">
        <f>K172*C172</f>
        <v>5280</v>
      </c>
    </row>
    <row r="173" spans="1:6" ht="15.75">
      <c r="A173" s="26"/>
      <c r="B173" s="32"/>
      <c r="C173" s="31"/>
      <c r="D173" s="28"/>
      <c r="E173" s="15"/>
      <c r="F173" s="14"/>
    </row>
    <row r="174" spans="1:12" ht="31.5">
      <c r="A174" s="26">
        <v>21057</v>
      </c>
      <c r="B174" s="32" t="s">
        <v>109</v>
      </c>
      <c r="C174" s="31">
        <v>342</v>
      </c>
      <c r="D174" s="28" t="s">
        <v>46</v>
      </c>
      <c r="E174" s="15">
        <v>10</v>
      </c>
      <c r="F174" s="14">
        <f t="shared" si="3"/>
        <v>3420</v>
      </c>
      <c r="G174" s="15">
        <v>65</v>
      </c>
      <c r="H174" s="15">
        <f>G174*C174</f>
        <v>22230</v>
      </c>
      <c r="I174" s="15">
        <v>68</v>
      </c>
      <c r="J174" s="15">
        <f>I174*C174</f>
        <v>23256</v>
      </c>
      <c r="K174" s="15">
        <v>5</v>
      </c>
      <c r="L174" s="15">
        <f>K174*C174</f>
        <v>1710</v>
      </c>
    </row>
    <row r="175" spans="1:6" ht="15.75">
      <c r="A175" s="26"/>
      <c r="B175" s="32"/>
      <c r="C175" s="31"/>
      <c r="D175" s="28"/>
      <c r="E175" s="15"/>
      <c r="F175" s="14"/>
    </row>
    <row r="176" spans="1:12" ht="31.5">
      <c r="A176" s="26">
        <v>21058</v>
      </c>
      <c r="B176" s="32" t="s">
        <v>110</v>
      </c>
      <c r="C176" s="31">
        <v>33</v>
      </c>
      <c r="D176" s="28" t="s">
        <v>46</v>
      </c>
      <c r="E176" s="15">
        <v>40</v>
      </c>
      <c r="F176" s="14">
        <f t="shared" si="3"/>
        <v>1320</v>
      </c>
      <c r="G176" s="15">
        <v>25</v>
      </c>
      <c r="H176" s="15">
        <f>G176*C176</f>
        <v>825</v>
      </c>
      <c r="I176" s="15">
        <v>26.25</v>
      </c>
      <c r="J176" s="15">
        <f>I176*C176</f>
        <v>866.25</v>
      </c>
      <c r="K176" s="15">
        <v>27</v>
      </c>
      <c r="L176" s="15">
        <f>K176*C176</f>
        <v>891</v>
      </c>
    </row>
    <row r="177" spans="1:6" ht="15.75">
      <c r="A177" s="26"/>
      <c r="B177" s="32"/>
      <c r="C177" s="31"/>
      <c r="D177" s="28"/>
      <c r="E177" s="15"/>
      <c r="F177" s="14"/>
    </row>
    <row r="178" spans="1:12" ht="15.75">
      <c r="A178" s="26">
        <v>50411</v>
      </c>
      <c r="B178" s="32" t="s">
        <v>111</v>
      </c>
      <c r="C178" s="31">
        <v>479</v>
      </c>
      <c r="D178" s="28" t="s">
        <v>30</v>
      </c>
      <c r="E178" s="15">
        <v>60.75</v>
      </c>
      <c r="F178" s="14">
        <f t="shared" si="3"/>
        <v>29099.25</v>
      </c>
      <c r="G178" s="15">
        <v>86</v>
      </c>
      <c r="H178" s="15">
        <f>G178*C178</f>
        <v>41194</v>
      </c>
      <c r="I178" s="15">
        <v>71</v>
      </c>
      <c r="J178" s="15">
        <f>I178*C178</f>
        <v>34009</v>
      </c>
      <c r="K178" s="15">
        <v>78</v>
      </c>
      <c r="L178" s="15">
        <f>K178*C178</f>
        <v>37362</v>
      </c>
    </row>
    <row r="179" spans="1:6" ht="15.75">
      <c r="A179" s="26"/>
      <c r="B179" s="32"/>
      <c r="C179" s="31"/>
      <c r="D179" s="28"/>
      <c r="E179" s="15"/>
      <c r="F179" s="14"/>
    </row>
    <row r="180" spans="1:12" ht="15.75">
      <c r="A180" s="26">
        <v>50741</v>
      </c>
      <c r="B180" s="32" t="s">
        <v>112</v>
      </c>
      <c r="C180" s="31">
        <v>16</v>
      </c>
      <c r="D180" s="28" t="s">
        <v>46</v>
      </c>
      <c r="E180" s="15">
        <v>1416.62</v>
      </c>
      <c r="F180" s="14">
        <f t="shared" si="3"/>
        <v>22665.92</v>
      </c>
      <c r="G180" s="15">
        <v>1500</v>
      </c>
      <c r="H180" s="15">
        <f>G180*C180</f>
        <v>24000</v>
      </c>
      <c r="I180" s="15">
        <v>2000</v>
      </c>
      <c r="J180" s="15">
        <f>I180*C180</f>
        <v>32000</v>
      </c>
      <c r="K180" s="15">
        <v>1570</v>
      </c>
      <c r="L180" s="15">
        <f>K180*C180</f>
        <v>25120</v>
      </c>
    </row>
    <row r="181" spans="1:6" ht="15.75">
      <c r="A181" s="26"/>
      <c r="B181" s="32"/>
      <c r="C181" s="31"/>
      <c r="D181" s="28"/>
      <c r="E181" s="15"/>
      <c r="F181" s="14"/>
    </row>
    <row r="182" spans="1:12" ht="15.75">
      <c r="A182" s="26">
        <v>90030</v>
      </c>
      <c r="B182" s="32" t="s">
        <v>113</v>
      </c>
      <c r="C182" s="31">
        <v>3</v>
      </c>
      <c r="D182" s="28" t="s">
        <v>46</v>
      </c>
      <c r="E182" s="15">
        <v>279.36</v>
      </c>
      <c r="F182" s="14">
        <f t="shared" si="3"/>
        <v>838.08</v>
      </c>
      <c r="G182" s="15">
        <v>200</v>
      </c>
      <c r="H182" s="15">
        <f>G182*C182</f>
        <v>600</v>
      </c>
      <c r="I182" s="15">
        <v>110</v>
      </c>
      <c r="J182" s="15">
        <f>I182*C182</f>
        <v>330</v>
      </c>
      <c r="K182" s="15">
        <v>500</v>
      </c>
      <c r="L182" s="15">
        <f>K182*C182</f>
        <v>1500</v>
      </c>
    </row>
    <row r="183" spans="1:11" ht="15.75">
      <c r="A183" s="26"/>
      <c r="B183" s="27"/>
      <c r="C183" s="31"/>
      <c r="D183" s="28"/>
      <c r="E183" s="41"/>
      <c r="F183" s="51" t="s">
        <v>91</v>
      </c>
      <c r="G183" s="49" t="s">
        <v>91</v>
      </c>
      <c r="I183" s="49" t="s">
        <v>91</v>
      </c>
      <c r="K183" s="49" t="s">
        <v>91</v>
      </c>
    </row>
    <row r="184" spans="1:6" ht="15.75">
      <c r="A184" s="26"/>
      <c r="B184" s="27"/>
      <c r="C184" s="31"/>
      <c r="D184" s="28"/>
      <c r="E184" s="41"/>
      <c r="F184" s="52"/>
    </row>
    <row r="185" spans="1:11" ht="15.75">
      <c r="A185" s="26"/>
      <c r="B185" s="40" t="s">
        <v>92</v>
      </c>
      <c r="C185" s="31"/>
      <c r="D185" s="28"/>
      <c r="E185" s="41"/>
      <c r="F185" s="52">
        <f>SUM(F144:F182)</f>
        <v>89463</v>
      </c>
      <c r="G185" s="18">
        <f>SUM(H144:H182)</f>
        <v>143290.2</v>
      </c>
      <c r="I185" s="18">
        <f>SUM(J144:J182)</f>
        <v>142420.55</v>
      </c>
      <c r="K185" s="18">
        <f>SUM(L144:L182)</f>
        <v>153523.8</v>
      </c>
    </row>
    <row r="186" spans="1:6" ht="15.75">
      <c r="A186" s="26"/>
      <c r="B186" s="27"/>
      <c r="C186" s="31"/>
      <c r="D186" s="28"/>
      <c r="E186" s="41"/>
      <c r="F186" s="52"/>
    </row>
    <row r="187" spans="1:6" ht="15.75">
      <c r="A187" s="26"/>
      <c r="B187" s="27"/>
      <c r="C187" s="31"/>
      <c r="D187" s="28"/>
      <c r="E187" s="41"/>
      <c r="F187" s="52"/>
    </row>
    <row r="188" spans="1:6" ht="15.75">
      <c r="A188" s="42" t="s">
        <v>19</v>
      </c>
      <c r="B188" s="29"/>
      <c r="C188" s="42"/>
      <c r="D188" s="42"/>
      <c r="E188" s="29"/>
      <c r="F188" s="29"/>
    </row>
    <row r="189" spans="1:6" ht="15.75">
      <c r="A189" s="43" t="s">
        <v>114</v>
      </c>
      <c r="B189" s="29"/>
      <c r="C189" s="42"/>
      <c r="D189" s="42"/>
      <c r="E189" s="29"/>
      <c r="F189" s="29"/>
    </row>
    <row r="190" spans="1:6" ht="15.75">
      <c r="A190" s="42"/>
      <c r="B190" s="29"/>
      <c r="C190" s="42"/>
      <c r="D190" s="42"/>
      <c r="E190" s="29"/>
      <c r="F190" s="29"/>
    </row>
    <row r="191" spans="1:12" ht="31.5">
      <c r="A191" s="34">
        <v>10702</v>
      </c>
      <c r="B191" s="33" t="s">
        <v>115</v>
      </c>
      <c r="C191" s="44">
        <v>1</v>
      </c>
      <c r="D191" s="28" t="s">
        <v>15</v>
      </c>
      <c r="E191" s="15">
        <v>4275</v>
      </c>
      <c r="F191" s="14">
        <f aca="true" t="shared" si="4" ref="F191:F239">ROUND(C191*E191,2)</f>
        <v>4275</v>
      </c>
      <c r="G191" s="15">
        <v>4275</v>
      </c>
      <c r="H191" s="15">
        <f>G191*C191</f>
        <v>4275</v>
      </c>
      <c r="I191" s="15">
        <v>4500</v>
      </c>
      <c r="J191" s="15">
        <f>I191*C191</f>
        <v>4500</v>
      </c>
      <c r="K191" s="15">
        <v>4575</v>
      </c>
      <c r="L191" s="15">
        <f>K191*C191</f>
        <v>4575</v>
      </c>
    </row>
    <row r="192" spans="1:6" ht="15.75">
      <c r="A192" s="34"/>
      <c r="B192" s="33"/>
      <c r="C192" s="44"/>
      <c r="D192" s="28"/>
      <c r="E192" s="15"/>
      <c r="F192" s="14"/>
    </row>
    <row r="193" spans="1:12" ht="31.5">
      <c r="A193" s="34">
        <v>10912</v>
      </c>
      <c r="B193" s="33" t="s">
        <v>116</v>
      </c>
      <c r="C193" s="44">
        <v>1</v>
      </c>
      <c r="D193" s="28" t="s">
        <v>15</v>
      </c>
      <c r="E193" s="15">
        <v>30000</v>
      </c>
      <c r="F193" s="14">
        <f t="shared" si="4"/>
        <v>30000</v>
      </c>
      <c r="G193" s="15">
        <v>1000</v>
      </c>
      <c r="H193" s="15">
        <f>G193*C193</f>
        <v>1000</v>
      </c>
      <c r="I193" s="15">
        <v>2500</v>
      </c>
      <c r="J193" s="15">
        <f>I193*C193</f>
        <v>2500</v>
      </c>
      <c r="K193" s="15">
        <v>1000</v>
      </c>
      <c r="L193" s="15">
        <f>K193*C193</f>
        <v>1000</v>
      </c>
    </row>
    <row r="194" spans="1:6" ht="15.75">
      <c r="A194" s="34"/>
      <c r="B194" s="33"/>
      <c r="C194" s="44"/>
      <c r="D194" s="28"/>
      <c r="E194" s="15"/>
      <c r="F194" s="14"/>
    </row>
    <row r="195" spans="1:12" ht="31.5">
      <c r="A195" s="34">
        <v>20102</v>
      </c>
      <c r="B195" s="33" t="s">
        <v>117</v>
      </c>
      <c r="C195" s="44">
        <v>10</v>
      </c>
      <c r="D195" s="28" t="s">
        <v>34</v>
      </c>
      <c r="E195" s="15">
        <v>90</v>
      </c>
      <c r="F195" s="14">
        <f t="shared" si="4"/>
        <v>900</v>
      </c>
      <c r="G195" s="15">
        <v>5</v>
      </c>
      <c r="H195" s="15">
        <f>G195*C195</f>
        <v>50</v>
      </c>
      <c r="I195" s="15">
        <v>100</v>
      </c>
      <c r="J195" s="15">
        <f>I195*C195</f>
        <v>1000</v>
      </c>
      <c r="K195" s="15">
        <v>125</v>
      </c>
      <c r="L195" s="15">
        <f>K195*C195</f>
        <v>1250</v>
      </c>
    </row>
    <row r="196" spans="1:6" ht="15.75">
      <c r="A196" s="34"/>
      <c r="B196" s="33"/>
      <c r="C196" s="44"/>
      <c r="D196" s="28"/>
      <c r="E196" s="15"/>
      <c r="F196" s="14"/>
    </row>
    <row r="197" spans="1:12" ht="15.75">
      <c r="A197" s="34">
        <v>20312</v>
      </c>
      <c r="B197" s="33" t="s">
        <v>118</v>
      </c>
      <c r="C197" s="44">
        <v>3</v>
      </c>
      <c r="D197" s="28" t="s">
        <v>46</v>
      </c>
      <c r="E197" s="15">
        <v>441.26</v>
      </c>
      <c r="F197" s="14">
        <f t="shared" si="4"/>
        <v>1323.78</v>
      </c>
      <c r="G197" s="15">
        <v>350</v>
      </c>
      <c r="H197" s="15">
        <f>G197*C197</f>
        <v>1050</v>
      </c>
      <c r="I197" s="15">
        <v>350</v>
      </c>
      <c r="J197" s="15">
        <f>I197*C197</f>
        <v>1050</v>
      </c>
      <c r="K197" s="15">
        <v>800</v>
      </c>
      <c r="L197" s="15">
        <f>K197*C197</f>
        <v>2400</v>
      </c>
    </row>
    <row r="198" spans="1:6" ht="15.75">
      <c r="A198" s="34"/>
      <c r="B198" s="33"/>
      <c r="C198" s="44"/>
      <c r="D198" s="28"/>
      <c r="E198" s="15"/>
      <c r="F198" s="14"/>
    </row>
    <row r="199" spans="1:12" ht="15.75">
      <c r="A199" s="34">
        <v>20313</v>
      </c>
      <c r="B199" s="33" t="s">
        <v>119</v>
      </c>
      <c r="C199" s="44">
        <v>9</v>
      </c>
      <c r="D199" s="28" t="s">
        <v>46</v>
      </c>
      <c r="E199" s="15">
        <v>312.56</v>
      </c>
      <c r="F199" s="14">
        <f t="shared" si="4"/>
        <v>2813.04</v>
      </c>
      <c r="G199" s="15">
        <v>300</v>
      </c>
      <c r="H199" s="15">
        <f>G199*C199</f>
        <v>2700</v>
      </c>
      <c r="I199" s="15">
        <v>350</v>
      </c>
      <c r="J199" s="15">
        <f>I199*C199</f>
        <v>3150</v>
      </c>
      <c r="K199" s="15">
        <v>320</v>
      </c>
      <c r="L199" s="15">
        <f>K199*C199</f>
        <v>2880</v>
      </c>
    </row>
    <row r="200" spans="1:6" ht="15.75">
      <c r="A200" s="34"/>
      <c r="B200" s="33"/>
      <c r="C200" s="44"/>
      <c r="D200" s="28"/>
      <c r="E200" s="15"/>
      <c r="F200" s="14"/>
    </row>
    <row r="201" spans="1:12" ht="15.75">
      <c r="A201" s="34">
        <v>20314</v>
      </c>
      <c r="B201" s="33" t="s">
        <v>120</v>
      </c>
      <c r="C201" s="44">
        <v>125</v>
      </c>
      <c r="D201" s="28" t="s">
        <v>30</v>
      </c>
      <c r="E201" s="15">
        <v>19.06</v>
      </c>
      <c r="F201" s="14">
        <f t="shared" si="4"/>
        <v>2382.5</v>
      </c>
      <c r="G201" s="15">
        <v>18</v>
      </c>
      <c r="H201" s="15">
        <f>G201*C201</f>
        <v>2250</v>
      </c>
      <c r="I201" s="15">
        <v>20.5</v>
      </c>
      <c r="J201" s="15">
        <f>I201*C201</f>
        <v>2562.5</v>
      </c>
      <c r="K201" s="15">
        <v>50</v>
      </c>
      <c r="L201" s="15">
        <f>K201*C201</f>
        <v>6250</v>
      </c>
    </row>
    <row r="202" spans="1:6" ht="15.75">
      <c r="A202" s="34"/>
      <c r="B202" s="33"/>
      <c r="C202" s="44"/>
      <c r="D202" s="28"/>
      <c r="E202" s="15"/>
      <c r="F202" s="14"/>
    </row>
    <row r="203" spans="1:12" ht="31.5">
      <c r="A203" s="34">
        <v>20335</v>
      </c>
      <c r="B203" s="33" t="s">
        <v>121</v>
      </c>
      <c r="C203" s="44">
        <v>1.2</v>
      </c>
      <c r="D203" s="28" t="s">
        <v>34</v>
      </c>
      <c r="E203" s="15">
        <v>653.43</v>
      </c>
      <c r="F203" s="14">
        <f t="shared" si="4"/>
        <v>784.12</v>
      </c>
      <c r="G203" s="15">
        <v>400</v>
      </c>
      <c r="H203" s="15">
        <f>G203*C203</f>
        <v>480</v>
      </c>
      <c r="I203" s="15">
        <v>500</v>
      </c>
      <c r="J203" s="15">
        <f>I203*C203</f>
        <v>600</v>
      </c>
      <c r="K203" s="15">
        <v>250</v>
      </c>
      <c r="L203" s="15">
        <f>K203*C203</f>
        <v>300</v>
      </c>
    </row>
    <row r="204" spans="1:6" ht="15.75">
      <c r="A204" s="34"/>
      <c r="B204" s="33"/>
      <c r="C204" s="44"/>
      <c r="D204" s="28"/>
      <c r="E204" s="15"/>
      <c r="F204" s="14"/>
    </row>
    <row r="205" spans="1:12" ht="15.75">
      <c r="A205" s="34">
        <v>20337</v>
      </c>
      <c r="B205" s="33" t="s">
        <v>122</v>
      </c>
      <c r="C205" s="44">
        <v>3</v>
      </c>
      <c r="D205" s="28" t="s">
        <v>46</v>
      </c>
      <c r="E205" s="15">
        <v>350.5</v>
      </c>
      <c r="F205" s="14">
        <f t="shared" si="4"/>
        <v>1051.5</v>
      </c>
      <c r="G205" s="15">
        <v>350</v>
      </c>
      <c r="H205" s="15">
        <f>G205*C205</f>
        <v>1050</v>
      </c>
      <c r="I205" s="15">
        <v>400</v>
      </c>
      <c r="J205" s="15">
        <f>I205*C205</f>
        <v>1200</v>
      </c>
      <c r="K205" s="15">
        <v>200</v>
      </c>
      <c r="L205" s="15">
        <f>K205*C205</f>
        <v>600</v>
      </c>
    </row>
    <row r="206" spans="1:6" ht="15.75">
      <c r="A206" s="34"/>
      <c r="B206" s="33"/>
      <c r="C206" s="44"/>
      <c r="D206" s="28"/>
      <c r="E206" s="15"/>
      <c r="F206" s="14"/>
    </row>
    <row r="207" spans="1:12" ht="31.5">
      <c r="A207" s="34">
        <v>50211</v>
      </c>
      <c r="B207" s="33" t="s">
        <v>123</v>
      </c>
      <c r="C207" s="44">
        <v>701</v>
      </c>
      <c r="D207" s="28" t="s">
        <v>124</v>
      </c>
      <c r="E207" s="15">
        <v>0.1</v>
      </c>
      <c r="F207" s="14">
        <f t="shared" si="4"/>
        <v>70.1</v>
      </c>
      <c r="G207" s="15">
        <v>0.1</v>
      </c>
      <c r="H207" s="15">
        <f>G207*C207</f>
        <v>70.10000000000001</v>
      </c>
      <c r="I207" s="15">
        <v>1</v>
      </c>
      <c r="J207" s="15">
        <f>I207*C207</f>
        <v>701</v>
      </c>
      <c r="K207" s="15">
        <v>1</v>
      </c>
      <c r="L207" s="15">
        <f>K207*C207</f>
        <v>701</v>
      </c>
    </row>
    <row r="208" spans="1:6" ht="15.75">
      <c r="A208" s="34"/>
      <c r="B208" s="33"/>
      <c r="C208" s="44"/>
      <c r="D208" s="28"/>
      <c r="E208" s="15"/>
      <c r="F208" s="14"/>
    </row>
    <row r="209" spans="1:12" ht="31.5">
      <c r="A209" s="34">
        <v>50401</v>
      </c>
      <c r="B209" s="33" t="s">
        <v>125</v>
      </c>
      <c r="C209" s="44">
        <v>10</v>
      </c>
      <c r="D209" s="28" t="s">
        <v>30</v>
      </c>
      <c r="E209" s="15">
        <v>60</v>
      </c>
      <c r="F209" s="14">
        <f t="shared" si="4"/>
        <v>600</v>
      </c>
      <c r="G209" s="15">
        <v>100</v>
      </c>
      <c r="H209" s="15">
        <f>G209*C209</f>
        <v>1000</v>
      </c>
      <c r="I209" s="15">
        <v>100</v>
      </c>
      <c r="J209" s="15">
        <f>I209*C209</f>
        <v>1000</v>
      </c>
      <c r="K209" s="15">
        <v>75</v>
      </c>
      <c r="L209" s="15">
        <f>K209*C209</f>
        <v>750</v>
      </c>
    </row>
    <row r="210" spans="1:6" ht="15.75">
      <c r="A210" s="34"/>
      <c r="B210" s="33"/>
      <c r="C210" s="44"/>
      <c r="D210" s="28"/>
      <c r="E210" s="15"/>
      <c r="F210" s="14"/>
    </row>
    <row r="211" spans="1:12" ht="31.5">
      <c r="A211" s="34">
        <v>50402</v>
      </c>
      <c r="B211" s="33" t="s">
        <v>126</v>
      </c>
      <c r="C211" s="44">
        <v>10</v>
      </c>
      <c r="D211" s="28" t="s">
        <v>30</v>
      </c>
      <c r="E211" s="15">
        <v>61.8</v>
      </c>
      <c r="F211" s="14">
        <f t="shared" si="4"/>
        <v>618</v>
      </c>
      <c r="G211" s="15">
        <v>105</v>
      </c>
      <c r="H211" s="15">
        <f>G211*C211</f>
        <v>1050</v>
      </c>
      <c r="I211" s="15">
        <v>100</v>
      </c>
      <c r="J211" s="15">
        <f>I211*C211</f>
        <v>1000</v>
      </c>
      <c r="K211" s="15">
        <v>78</v>
      </c>
      <c r="L211" s="15">
        <f>K211*C211</f>
        <v>780</v>
      </c>
    </row>
    <row r="212" spans="1:6" ht="15.75">
      <c r="A212" s="34"/>
      <c r="B212" s="33"/>
      <c r="C212" s="44"/>
      <c r="D212" s="28"/>
      <c r="E212" s="15"/>
      <c r="F212" s="14"/>
    </row>
    <row r="213" spans="1:12" ht="15.75">
      <c r="A213" s="34">
        <v>50412</v>
      </c>
      <c r="B213" s="33" t="s">
        <v>127</v>
      </c>
      <c r="C213" s="44">
        <v>203</v>
      </c>
      <c r="D213" s="28" t="s">
        <v>30</v>
      </c>
      <c r="E213" s="15">
        <v>62.8</v>
      </c>
      <c r="F213" s="14">
        <f t="shared" si="4"/>
        <v>12748.4</v>
      </c>
      <c r="G213" s="15">
        <v>89</v>
      </c>
      <c r="H213" s="15">
        <f>G213*C213</f>
        <v>18067</v>
      </c>
      <c r="I213" s="15">
        <v>81</v>
      </c>
      <c r="J213" s="15">
        <f>I213*C213</f>
        <v>16443</v>
      </c>
      <c r="K213" s="15">
        <v>81</v>
      </c>
      <c r="L213" s="15">
        <f>K213*C213</f>
        <v>16443</v>
      </c>
    </row>
    <row r="214" spans="1:6" ht="15.75">
      <c r="A214" s="34"/>
      <c r="B214" s="33"/>
      <c r="C214" s="44"/>
      <c r="D214" s="28"/>
      <c r="E214" s="15"/>
      <c r="F214" s="14"/>
    </row>
    <row r="215" spans="1:12" ht="15.75">
      <c r="A215" s="34">
        <v>50413</v>
      </c>
      <c r="B215" s="33" t="s">
        <v>128</v>
      </c>
      <c r="C215" s="44">
        <v>19</v>
      </c>
      <c r="D215" s="28" t="s">
        <v>30</v>
      </c>
      <c r="E215" s="15">
        <v>73.29</v>
      </c>
      <c r="F215" s="14">
        <f t="shared" si="4"/>
        <v>1392.51</v>
      </c>
      <c r="G215" s="15">
        <v>92</v>
      </c>
      <c r="H215" s="15">
        <f>G215*C215</f>
        <v>1748</v>
      </c>
      <c r="I215" s="15">
        <v>88</v>
      </c>
      <c r="J215" s="15">
        <f>I215*C215</f>
        <v>1672</v>
      </c>
      <c r="K215" s="15">
        <v>83</v>
      </c>
      <c r="L215" s="15">
        <f>K215*C215</f>
        <v>1577</v>
      </c>
    </row>
    <row r="216" spans="1:6" ht="15.75">
      <c r="A216" s="34"/>
      <c r="B216" s="33"/>
      <c r="C216" s="44"/>
      <c r="D216" s="28"/>
      <c r="E216" s="15"/>
      <c r="F216" s="14"/>
    </row>
    <row r="217" spans="1:12" ht="15.75">
      <c r="A217" s="34">
        <v>50499</v>
      </c>
      <c r="B217" s="33" t="s">
        <v>129</v>
      </c>
      <c r="C217" s="44">
        <v>2</v>
      </c>
      <c r="D217" s="28" t="s">
        <v>46</v>
      </c>
      <c r="E217" s="15">
        <v>458.57</v>
      </c>
      <c r="F217" s="14">
        <f t="shared" si="4"/>
        <v>917.14</v>
      </c>
      <c r="G217" s="15">
        <v>300</v>
      </c>
      <c r="H217" s="15">
        <f>G217*C217</f>
        <v>600</v>
      </c>
      <c r="I217" s="15">
        <v>500</v>
      </c>
      <c r="J217" s="15">
        <f>I217*C217</f>
        <v>1000</v>
      </c>
      <c r="K217" s="15">
        <v>225</v>
      </c>
      <c r="L217" s="15">
        <f>K217*C217</f>
        <v>450</v>
      </c>
    </row>
    <row r="218" spans="1:6" ht="15.75">
      <c r="A218" s="34"/>
      <c r="B218" s="33"/>
      <c r="C218" s="44"/>
      <c r="D218" s="28"/>
      <c r="E218" s="15"/>
      <c r="F218" s="14"/>
    </row>
    <row r="219" spans="1:12" ht="15.75">
      <c r="A219" s="26">
        <v>50723</v>
      </c>
      <c r="B219" s="32" t="s">
        <v>130</v>
      </c>
      <c r="C219" s="31">
        <v>7</v>
      </c>
      <c r="D219" s="28" t="s">
        <v>46</v>
      </c>
      <c r="E219" s="15">
        <v>2057.2</v>
      </c>
      <c r="F219" s="14">
        <f t="shared" si="4"/>
        <v>14400.4</v>
      </c>
      <c r="G219" s="15">
        <v>2200</v>
      </c>
      <c r="H219" s="15">
        <f>G219*C219</f>
        <v>15400</v>
      </c>
      <c r="I219" s="15">
        <v>2700</v>
      </c>
      <c r="J219" s="15">
        <f>I219*C219</f>
        <v>18900</v>
      </c>
      <c r="K219" s="15">
        <v>2515</v>
      </c>
      <c r="L219" s="15">
        <f>K219*C219</f>
        <v>17605</v>
      </c>
    </row>
    <row r="220" spans="1:6" ht="15.75">
      <c r="A220" s="26"/>
      <c r="B220" s="32"/>
      <c r="C220" s="31"/>
      <c r="D220" s="28"/>
      <c r="E220" s="15"/>
      <c r="F220" s="14"/>
    </row>
    <row r="221" spans="1:12" ht="15.75">
      <c r="A221" s="26">
        <v>50724</v>
      </c>
      <c r="B221" s="32" t="s">
        <v>131</v>
      </c>
      <c r="C221" s="31">
        <v>1</v>
      </c>
      <c r="D221" s="28" t="s">
        <v>46</v>
      </c>
      <c r="E221" s="15">
        <v>2793.01</v>
      </c>
      <c r="F221" s="14">
        <f t="shared" si="4"/>
        <v>2793.01</v>
      </c>
      <c r="G221" s="15">
        <v>2400</v>
      </c>
      <c r="H221" s="15">
        <f>G221*C221</f>
        <v>2400</v>
      </c>
      <c r="I221" s="15">
        <v>2800</v>
      </c>
      <c r="J221" s="15">
        <f>I221*C221</f>
        <v>2800</v>
      </c>
      <c r="K221" s="15">
        <v>2675</v>
      </c>
      <c r="L221" s="15">
        <f>K221*C221</f>
        <v>2675</v>
      </c>
    </row>
    <row r="222" spans="1:6" ht="15.75">
      <c r="A222" s="26"/>
      <c r="B222" s="32"/>
      <c r="C222" s="31"/>
      <c r="D222" s="28"/>
      <c r="E222" s="15"/>
      <c r="F222" s="14"/>
    </row>
    <row r="223" spans="1:12" ht="15.75">
      <c r="A223" s="26">
        <v>50792</v>
      </c>
      <c r="B223" s="32" t="s">
        <v>132</v>
      </c>
      <c r="C223" s="31">
        <v>1</v>
      </c>
      <c r="D223" s="28" t="s">
        <v>46</v>
      </c>
      <c r="E223" s="15">
        <v>731.09</v>
      </c>
      <c r="F223" s="14">
        <f t="shared" si="4"/>
        <v>731.09</v>
      </c>
      <c r="G223" s="15">
        <v>750</v>
      </c>
      <c r="H223" s="15">
        <f>G223*C223</f>
        <v>750</v>
      </c>
      <c r="I223" s="15">
        <v>1400</v>
      </c>
      <c r="J223" s="15">
        <f>I223*C223</f>
        <v>1400</v>
      </c>
      <c r="K223" s="15">
        <v>650</v>
      </c>
      <c r="L223" s="15">
        <f>K223*C223</f>
        <v>650</v>
      </c>
    </row>
    <row r="224" spans="1:6" ht="15.75">
      <c r="A224" s="26"/>
      <c r="B224" s="32"/>
      <c r="C224" s="31"/>
      <c r="D224" s="28"/>
      <c r="E224" s="15"/>
      <c r="F224" s="14"/>
    </row>
    <row r="225" spans="1:12" ht="15.75">
      <c r="A225" s="26">
        <v>50801</v>
      </c>
      <c r="B225" s="32" t="s">
        <v>133</v>
      </c>
      <c r="C225" s="31">
        <v>34</v>
      </c>
      <c r="D225" s="28" t="s">
        <v>46</v>
      </c>
      <c r="E225" s="15">
        <v>510.44</v>
      </c>
      <c r="F225" s="14">
        <f t="shared" si="4"/>
        <v>17354.96</v>
      </c>
      <c r="G225" s="15">
        <v>425</v>
      </c>
      <c r="H225" s="15">
        <f>G225*C225</f>
        <v>14450</v>
      </c>
      <c r="I225" s="15">
        <v>570</v>
      </c>
      <c r="J225" s="15">
        <f>I225*C225</f>
        <v>19380</v>
      </c>
      <c r="K225" s="15">
        <v>500</v>
      </c>
      <c r="L225" s="15">
        <f>K225*C225</f>
        <v>17000</v>
      </c>
    </row>
    <row r="226" spans="1:6" ht="15.75">
      <c r="A226" s="26"/>
      <c r="B226" s="32"/>
      <c r="C226" s="31"/>
      <c r="D226" s="28"/>
      <c r="E226" s="15"/>
      <c r="F226" s="14"/>
    </row>
    <row r="227" spans="1:12" ht="15.75">
      <c r="A227" s="26">
        <v>90031</v>
      </c>
      <c r="B227" s="32" t="s">
        <v>134</v>
      </c>
      <c r="C227" s="31">
        <v>1</v>
      </c>
      <c r="D227" s="28" t="s">
        <v>46</v>
      </c>
      <c r="E227" s="15">
        <v>2713.04</v>
      </c>
      <c r="F227" s="14">
        <f t="shared" si="4"/>
        <v>2713.04</v>
      </c>
      <c r="G227" s="15">
        <v>2500</v>
      </c>
      <c r="H227" s="15">
        <f>G227*C227</f>
        <v>2500</v>
      </c>
      <c r="I227" s="15">
        <v>3000</v>
      </c>
      <c r="J227" s="15">
        <f>I227*C227</f>
        <v>3000</v>
      </c>
      <c r="K227" s="15">
        <v>2820</v>
      </c>
      <c r="L227" s="15">
        <f>K227*C227</f>
        <v>2820</v>
      </c>
    </row>
    <row r="228" spans="1:6" ht="15.75">
      <c r="A228" s="26"/>
      <c r="B228" s="32"/>
      <c r="C228" s="31"/>
      <c r="D228" s="28"/>
      <c r="E228" s="15"/>
      <c r="F228" s="14"/>
    </row>
    <row r="229" spans="1:12" ht="15.75">
      <c r="A229" s="26">
        <v>90032</v>
      </c>
      <c r="B229" s="32" t="s">
        <v>135</v>
      </c>
      <c r="C229" s="31">
        <v>3</v>
      </c>
      <c r="D229" s="28" t="s">
        <v>46</v>
      </c>
      <c r="E229" s="15">
        <v>2861.26</v>
      </c>
      <c r="F229" s="14">
        <f t="shared" si="4"/>
        <v>8583.78</v>
      </c>
      <c r="G229" s="15">
        <v>2800</v>
      </c>
      <c r="H229" s="15">
        <f>G229*C229</f>
        <v>8400</v>
      </c>
      <c r="I229" s="15">
        <v>3600</v>
      </c>
      <c r="J229" s="15">
        <f>I229*C229</f>
        <v>10800</v>
      </c>
      <c r="K229" s="15">
        <v>2875</v>
      </c>
      <c r="L229" s="15">
        <f>K229*C229</f>
        <v>8625</v>
      </c>
    </row>
    <row r="230" spans="1:6" ht="15.75">
      <c r="A230" s="26"/>
      <c r="B230" s="32"/>
      <c r="C230" s="31"/>
      <c r="D230" s="28"/>
      <c r="E230" s="15"/>
      <c r="F230" s="14"/>
    </row>
    <row r="231" spans="1:12" ht="31.5">
      <c r="A231" s="26">
        <v>90033</v>
      </c>
      <c r="B231" s="32" t="s">
        <v>136</v>
      </c>
      <c r="C231" s="31">
        <v>1</v>
      </c>
      <c r="D231" s="28" t="s">
        <v>46</v>
      </c>
      <c r="E231" s="15">
        <v>1810</v>
      </c>
      <c r="F231" s="14">
        <f t="shared" si="4"/>
        <v>1810</v>
      </c>
      <c r="G231" s="15">
        <v>1600</v>
      </c>
      <c r="H231" s="15">
        <f>G231*C231</f>
        <v>1600</v>
      </c>
      <c r="I231" s="15">
        <v>3300</v>
      </c>
      <c r="J231" s="15">
        <f>I231*C231</f>
        <v>3300</v>
      </c>
      <c r="K231" s="15">
        <v>3000</v>
      </c>
      <c r="L231" s="15">
        <f>K231*C231</f>
        <v>3000</v>
      </c>
    </row>
    <row r="232" spans="1:6" ht="15.75">
      <c r="A232" s="26"/>
      <c r="B232" s="32"/>
      <c r="C232" s="31"/>
      <c r="D232" s="28"/>
      <c r="E232" s="15"/>
      <c r="F232" s="14"/>
    </row>
    <row r="233" spans="1:12" ht="15.75">
      <c r="A233" s="26">
        <v>90034</v>
      </c>
      <c r="B233" s="32" t="s">
        <v>137</v>
      </c>
      <c r="C233" s="31">
        <v>1</v>
      </c>
      <c r="D233" s="28" t="s">
        <v>46</v>
      </c>
      <c r="E233" s="15">
        <v>630.49</v>
      </c>
      <c r="F233" s="14">
        <f t="shared" si="4"/>
        <v>630.49</v>
      </c>
      <c r="G233" s="15">
        <v>1000</v>
      </c>
      <c r="H233" s="15">
        <f>G233*C233</f>
        <v>1000</v>
      </c>
      <c r="I233" s="15">
        <v>1200</v>
      </c>
      <c r="J233" s="15">
        <f>I233*C233</f>
        <v>1200</v>
      </c>
      <c r="K233" s="15">
        <v>1000</v>
      </c>
      <c r="L233" s="15">
        <f>K233*C233</f>
        <v>1000</v>
      </c>
    </row>
    <row r="234" spans="1:6" ht="15.75">
      <c r="A234" s="26"/>
      <c r="B234" s="32"/>
      <c r="C234" s="31"/>
      <c r="D234" s="28"/>
      <c r="E234" s="15"/>
      <c r="F234" s="14"/>
    </row>
    <row r="235" spans="1:12" ht="31.5">
      <c r="A235" s="26">
        <v>90035</v>
      </c>
      <c r="B235" s="32" t="s">
        <v>138</v>
      </c>
      <c r="C235" s="31">
        <v>2</v>
      </c>
      <c r="D235" s="28" t="s">
        <v>46</v>
      </c>
      <c r="E235" s="15">
        <v>1128</v>
      </c>
      <c r="F235" s="14">
        <f t="shared" si="4"/>
        <v>2256</v>
      </c>
      <c r="G235" s="15">
        <v>1200</v>
      </c>
      <c r="H235" s="15">
        <f>G235*C235</f>
        <v>2400</v>
      </c>
      <c r="I235" s="15">
        <v>1200</v>
      </c>
      <c r="J235" s="15">
        <f>I235*C235</f>
        <v>2400</v>
      </c>
      <c r="K235" s="15">
        <v>1050</v>
      </c>
      <c r="L235" s="15">
        <f>K235*C235</f>
        <v>2100</v>
      </c>
    </row>
    <row r="236" spans="1:6" ht="15.75">
      <c r="A236" s="26"/>
      <c r="B236" s="32"/>
      <c r="C236" s="31"/>
      <c r="D236" s="28"/>
      <c r="E236" s="15"/>
      <c r="F236" s="14"/>
    </row>
    <row r="237" spans="1:12" ht="31.5">
      <c r="A237" s="26">
        <v>90036</v>
      </c>
      <c r="B237" s="32" t="s">
        <v>139</v>
      </c>
      <c r="C237" s="31">
        <v>5</v>
      </c>
      <c r="D237" s="28" t="s">
        <v>46</v>
      </c>
      <c r="E237" s="15">
        <v>2220</v>
      </c>
      <c r="F237" s="14">
        <f t="shared" si="4"/>
        <v>11100</v>
      </c>
      <c r="G237" s="15">
        <v>1750</v>
      </c>
      <c r="H237" s="15">
        <f>G237*C237</f>
        <v>8750</v>
      </c>
      <c r="I237" s="15">
        <v>1800</v>
      </c>
      <c r="J237" s="15">
        <f>I237*C237</f>
        <v>9000</v>
      </c>
      <c r="K237" s="15">
        <v>1925</v>
      </c>
      <c r="L237" s="15">
        <f>K237*C237</f>
        <v>9625</v>
      </c>
    </row>
    <row r="238" spans="1:6" ht="15.75">
      <c r="A238" s="26"/>
      <c r="B238" s="32"/>
      <c r="C238" s="31"/>
      <c r="D238" s="28"/>
      <c r="E238" s="15"/>
      <c r="F238" s="14"/>
    </row>
    <row r="239" spans="1:12" ht="31.5">
      <c r="A239" s="26">
        <v>90037</v>
      </c>
      <c r="B239" s="32" t="s">
        <v>140</v>
      </c>
      <c r="C239" s="31">
        <v>10</v>
      </c>
      <c r="D239" s="28" t="s">
        <v>30</v>
      </c>
      <c r="E239" s="15">
        <v>64.55</v>
      </c>
      <c r="F239" s="14">
        <f t="shared" si="4"/>
        <v>645.5</v>
      </c>
      <c r="G239" s="15">
        <v>75</v>
      </c>
      <c r="H239" s="15">
        <f>G239*C239</f>
        <v>750</v>
      </c>
      <c r="I239" s="15">
        <v>100</v>
      </c>
      <c r="J239" s="15">
        <f>I239*C239</f>
        <v>1000</v>
      </c>
      <c r="K239" s="15">
        <v>108</v>
      </c>
      <c r="L239" s="15">
        <f>K239*C239</f>
        <v>1080</v>
      </c>
    </row>
    <row r="240" spans="1:11" ht="15.75">
      <c r="A240" s="26"/>
      <c r="B240" s="27"/>
      <c r="C240" s="31"/>
      <c r="D240" s="28"/>
      <c r="E240" s="41"/>
      <c r="F240" s="51" t="s">
        <v>91</v>
      </c>
      <c r="G240" s="49" t="s">
        <v>91</v>
      </c>
      <c r="I240" s="49" t="s">
        <v>91</v>
      </c>
      <c r="K240" s="49" t="s">
        <v>91</v>
      </c>
    </row>
    <row r="241" spans="1:6" ht="15.75">
      <c r="A241" s="26"/>
      <c r="B241" s="27"/>
      <c r="C241" s="31"/>
      <c r="D241" s="28"/>
      <c r="E241" s="41"/>
      <c r="F241" s="52"/>
    </row>
    <row r="242" spans="1:11" ht="15.75">
      <c r="A242" s="26"/>
      <c r="B242" s="40" t="s">
        <v>92</v>
      </c>
      <c r="C242" s="31"/>
      <c r="D242" s="28"/>
      <c r="E242" s="41"/>
      <c r="F242" s="52">
        <f>SUM(F191:F239)</f>
        <v>122894.35999999999</v>
      </c>
      <c r="G242" s="18">
        <f>SUM(H191:H239)</f>
        <v>93790.1</v>
      </c>
      <c r="I242" s="18">
        <f>SUM(J191:J239)</f>
        <v>111558.5</v>
      </c>
      <c r="K242" s="18">
        <f>SUM(L191:L239)</f>
        <v>106136</v>
      </c>
    </row>
    <row r="243" spans="1:6" ht="15.75">
      <c r="A243" s="26"/>
      <c r="B243" s="27"/>
      <c r="C243" s="31"/>
      <c r="D243" s="28"/>
      <c r="E243" s="41"/>
      <c r="F243" s="52"/>
    </row>
    <row r="244" spans="1:6" ht="15.75">
      <c r="A244" s="26"/>
      <c r="B244" s="27"/>
      <c r="C244" s="31"/>
      <c r="D244" s="28"/>
      <c r="E244" s="41"/>
      <c r="F244" s="52"/>
    </row>
    <row r="245" spans="1:6" ht="15.75">
      <c r="A245" s="42" t="s">
        <v>20</v>
      </c>
      <c r="B245" s="29"/>
      <c r="C245" s="42"/>
      <c r="D245" s="42"/>
      <c r="E245" s="29"/>
      <c r="F245" s="29"/>
    </row>
    <row r="246" spans="1:6" ht="15.75">
      <c r="A246" s="43" t="s">
        <v>141</v>
      </c>
      <c r="B246" s="29"/>
      <c r="C246" s="42"/>
      <c r="D246" s="42"/>
      <c r="E246" s="29"/>
      <c r="F246" s="29"/>
    </row>
    <row r="247" spans="1:6" ht="15.75">
      <c r="A247" s="42"/>
      <c r="B247" s="29"/>
      <c r="C247" s="42"/>
      <c r="D247" s="42"/>
      <c r="E247" s="29"/>
      <c r="F247" s="29"/>
    </row>
    <row r="248" spans="1:12" ht="31.5">
      <c r="A248" s="26">
        <v>10704</v>
      </c>
      <c r="B248" s="32" t="s">
        <v>142</v>
      </c>
      <c r="C248" s="31">
        <v>1</v>
      </c>
      <c r="D248" s="28" t="s">
        <v>15</v>
      </c>
      <c r="E248" s="15">
        <v>4190</v>
      </c>
      <c r="F248" s="14">
        <f aca="true" t="shared" si="5" ref="F248:F290">ROUND(C248*E248,2)</f>
        <v>4190</v>
      </c>
      <c r="G248" s="15">
        <v>4190</v>
      </c>
      <c r="H248" s="15">
        <f>G248*C248</f>
        <v>4190</v>
      </c>
      <c r="I248" s="15">
        <v>4400</v>
      </c>
      <c r="J248" s="15">
        <f>I248*C248</f>
        <v>4400</v>
      </c>
      <c r="K248" s="15">
        <v>4500</v>
      </c>
      <c r="L248" s="15">
        <f>K248*C248</f>
        <v>4500</v>
      </c>
    </row>
    <row r="249" spans="1:6" ht="15.75">
      <c r="A249" s="26"/>
      <c r="B249" s="32"/>
      <c r="C249" s="31"/>
      <c r="D249" s="28"/>
      <c r="E249" s="15"/>
      <c r="F249" s="14"/>
    </row>
    <row r="250" spans="1:12" ht="31.5">
      <c r="A250" s="26">
        <v>10914</v>
      </c>
      <c r="B250" s="32" t="s">
        <v>143</v>
      </c>
      <c r="C250" s="31">
        <v>1</v>
      </c>
      <c r="D250" s="28" t="s">
        <v>15</v>
      </c>
      <c r="E250" s="15">
        <v>29000</v>
      </c>
      <c r="F250" s="14">
        <f t="shared" si="5"/>
        <v>29000</v>
      </c>
      <c r="G250" s="15">
        <v>5000</v>
      </c>
      <c r="H250" s="15">
        <f>G250*C250</f>
        <v>5000</v>
      </c>
      <c r="I250" s="15">
        <v>13000</v>
      </c>
      <c r="J250" s="15">
        <f>I250*C250</f>
        <v>13000</v>
      </c>
      <c r="K250" s="15">
        <v>2000</v>
      </c>
      <c r="L250" s="15">
        <f>K250*C250</f>
        <v>2000</v>
      </c>
    </row>
    <row r="251" spans="1:6" ht="15.75">
      <c r="A251" s="26"/>
      <c r="B251" s="32"/>
      <c r="C251" s="31"/>
      <c r="D251" s="28"/>
      <c r="E251" s="15"/>
      <c r="F251" s="14"/>
    </row>
    <row r="252" spans="1:12" ht="31.5">
      <c r="A252" s="26">
        <v>20311</v>
      </c>
      <c r="B252" s="32" t="s">
        <v>144</v>
      </c>
      <c r="C252" s="31">
        <v>10</v>
      </c>
      <c r="D252" s="28" t="s">
        <v>46</v>
      </c>
      <c r="E252" s="15">
        <v>348.71</v>
      </c>
      <c r="F252" s="14">
        <f t="shared" si="5"/>
        <v>3487.1</v>
      </c>
      <c r="G252" s="15">
        <v>450</v>
      </c>
      <c r="H252" s="15">
        <f>G252*C252</f>
        <v>4500</v>
      </c>
      <c r="I252" s="15">
        <v>360</v>
      </c>
      <c r="J252" s="15">
        <f>I252*C252</f>
        <v>3600</v>
      </c>
      <c r="K252" s="15">
        <v>600</v>
      </c>
      <c r="L252" s="15">
        <f>K252*C252</f>
        <v>6000</v>
      </c>
    </row>
    <row r="253" spans="1:6" ht="15.75">
      <c r="A253" s="26"/>
      <c r="B253" s="32"/>
      <c r="C253" s="31"/>
      <c r="D253" s="28"/>
      <c r="E253" s="15"/>
      <c r="F253" s="14"/>
    </row>
    <row r="254" spans="1:12" ht="15.75">
      <c r="A254" s="26">
        <v>20315</v>
      </c>
      <c r="B254" s="32" t="s">
        <v>145</v>
      </c>
      <c r="C254" s="31">
        <v>473</v>
      </c>
      <c r="D254" s="28" t="s">
        <v>30</v>
      </c>
      <c r="E254" s="15">
        <v>20.4</v>
      </c>
      <c r="F254" s="14">
        <f t="shared" si="5"/>
        <v>9649.2</v>
      </c>
      <c r="G254" s="15">
        <v>35</v>
      </c>
      <c r="H254" s="15">
        <f>G254*C254</f>
        <v>16555</v>
      </c>
      <c r="I254" s="15">
        <v>20.25</v>
      </c>
      <c r="J254" s="15">
        <f>I254*C254</f>
        <v>9578.25</v>
      </c>
      <c r="K254" s="15">
        <v>77</v>
      </c>
      <c r="L254" s="15">
        <f>K254*C254</f>
        <v>36421</v>
      </c>
    </row>
    <row r="255" spans="1:6" ht="15.75">
      <c r="A255" s="26"/>
      <c r="B255" s="32"/>
      <c r="C255" s="31"/>
      <c r="D255" s="28"/>
      <c r="E255" s="15"/>
      <c r="F255" s="14"/>
    </row>
    <row r="256" spans="1:12" ht="15.75">
      <c r="A256" s="26">
        <v>20336</v>
      </c>
      <c r="B256" s="32" t="s">
        <v>146</v>
      </c>
      <c r="C256" s="31">
        <v>40</v>
      </c>
      <c r="D256" s="28" t="s">
        <v>46</v>
      </c>
      <c r="E256" s="15">
        <v>12</v>
      </c>
      <c r="F256" s="14">
        <f t="shared" si="5"/>
        <v>480</v>
      </c>
      <c r="G256" s="15">
        <v>125</v>
      </c>
      <c r="H256" s="15">
        <f>G256*C256</f>
        <v>5000</v>
      </c>
      <c r="I256" s="15">
        <v>70</v>
      </c>
      <c r="J256" s="15">
        <f>I256*C256</f>
        <v>2800</v>
      </c>
      <c r="K256" s="15">
        <v>100</v>
      </c>
      <c r="L256" s="15">
        <f>K256*C256</f>
        <v>4000</v>
      </c>
    </row>
    <row r="257" spans="1:6" ht="15.75">
      <c r="A257" s="26"/>
      <c r="B257" s="32"/>
      <c r="C257" s="31"/>
      <c r="D257" s="28"/>
      <c r="E257" s="15"/>
      <c r="F257" s="14"/>
    </row>
    <row r="258" spans="1:12" ht="15.75">
      <c r="A258" s="26" t="s">
        <v>147</v>
      </c>
      <c r="B258" s="32" t="s">
        <v>41</v>
      </c>
      <c r="C258" s="31">
        <v>84</v>
      </c>
      <c r="D258" s="28" t="s">
        <v>38</v>
      </c>
      <c r="E258" s="15">
        <v>5.95</v>
      </c>
      <c r="F258" s="14">
        <f t="shared" si="5"/>
        <v>499.8</v>
      </c>
      <c r="G258" s="15">
        <v>7</v>
      </c>
      <c r="H258" s="15">
        <f>G258*C258</f>
        <v>588</v>
      </c>
      <c r="I258" s="15">
        <v>10</v>
      </c>
      <c r="J258" s="15">
        <f>I258*C258</f>
        <v>840</v>
      </c>
      <c r="K258" s="15">
        <v>12</v>
      </c>
      <c r="L258" s="15">
        <f>K258*C258</f>
        <v>1008</v>
      </c>
    </row>
    <row r="259" spans="1:6" ht="15.75">
      <c r="A259" s="26"/>
      <c r="B259" s="32"/>
      <c r="C259" s="31"/>
      <c r="D259" s="28"/>
      <c r="E259" s="15"/>
      <c r="F259" s="14"/>
    </row>
    <row r="260" spans="1:12" ht="31.5">
      <c r="A260" s="26">
        <v>20501</v>
      </c>
      <c r="B260" s="32" t="s">
        <v>148</v>
      </c>
      <c r="C260" s="31">
        <v>2</v>
      </c>
      <c r="D260" s="28" t="s">
        <v>46</v>
      </c>
      <c r="E260" s="15">
        <v>207.92</v>
      </c>
      <c r="F260" s="14">
        <f t="shared" si="5"/>
        <v>415.84</v>
      </c>
      <c r="G260" s="15">
        <v>350</v>
      </c>
      <c r="H260" s="15">
        <f>G260*C260</f>
        <v>700</v>
      </c>
      <c r="I260" s="15">
        <v>280</v>
      </c>
      <c r="J260" s="15">
        <f>I260*C260</f>
        <v>560</v>
      </c>
      <c r="K260" s="15">
        <v>350</v>
      </c>
      <c r="L260" s="15">
        <f>K260*C260</f>
        <v>700</v>
      </c>
    </row>
    <row r="261" spans="1:6" ht="15.75">
      <c r="A261" s="26"/>
      <c r="B261" s="32"/>
      <c r="C261" s="31"/>
      <c r="D261" s="28"/>
      <c r="E261" s="15"/>
      <c r="F261" s="14"/>
    </row>
    <row r="262" spans="1:12" ht="31.5">
      <c r="A262" s="26">
        <v>50103</v>
      </c>
      <c r="B262" s="32" t="s">
        <v>149</v>
      </c>
      <c r="C262" s="31">
        <v>2</v>
      </c>
      <c r="D262" s="28" t="s">
        <v>46</v>
      </c>
      <c r="E262" s="15">
        <v>996.24</v>
      </c>
      <c r="F262" s="14">
        <f t="shared" si="5"/>
        <v>1992.48</v>
      </c>
      <c r="G262" s="15">
        <v>1200</v>
      </c>
      <c r="H262" s="15">
        <f>G262*C262</f>
        <v>2400</v>
      </c>
      <c r="I262" s="15">
        <v>880</v>
      </c>
      <c r="J262" s="15">
        <f>I262*C262</f>
        <v>1760</v>
      </c>
      <c r="K262" s="15">
        <v>1820</v>
      </c>
      <c r="L262" s="15">
        <f>K262*C262</f>
        <v>3640</v>
      </c>
    </row>
    <row r="263" spans="1:6" ht="15.75">
      <c r="A263" s="26"/>
      <c r="B263" s="32"/>
      <c r="C263" s="31"/>
      <c r="D263" s="28"/>
      <c r="E263" s="15"/>
      <c r="F263" s="14"/>
    </row>
    <row r="264" spans="1:12" ht="31.5">
      <c r="A264" s="26">
        <v>50212</v>
      </c>
      <c r="B264" s="32" t="s">
        <v>150</v>
      </c>
      <c r="C264" s="31">
        <f>C268+C270+C272+C290</f>
        <v>1545</v>
      </c>
      <c r="D264" s="28" t="s">
        <v>124</v>
      </c>
      <c r="E264" s="15">
        <v>0.1</v>
      </c>
      <c r="F264" s="14">
        <f t="shared" si="5"/>
        <v>154.5</v>
      </c>
      <c r="G264" s="15">
        <v>0.1</v>
      </c>
      <c r="H264" s="15">
        <f>G264*C264</f>
        <v>154.5</v>
      </c>
      <c r="I264" s="15">
        <v>1</v>
      </c>
      <c r="J264" s="15">
        <f>I264*C264</f>
        <v>1545</v>
      </c>
      <c r="K264" s="15">
        <v>1</v>
      </c>
      <c r="L264" s="15">
        <f>K264*C264</f>
        <v>1545</v>
      </c>
    </row>
    <row r="265" spans="1:6" ht="15.75">
      <c r="A265" s="26"/>
      <c r="B265" s="32"/>
      <c r="C265" s="31"/>
      <c r="D265" s="28"/>
      <c r="E265" s="15"/>
      <c r="F265" s="14"/>
    </row>
    <row r="266" spans="1:12" ht="15.75">
      <c r="A266" s="26">
        <v>50225</v>
      </c>
      <c r="B266" s="32" t="s">
        <v>151</v>
      </c>
      <c r="C266" s="31">
        <v>40</v>
      </c>
      <c r="D266" s="28" t="s">
        <v>124</v>
      </c>
      <c r="E266" s="15">
        <v>163.4</v>
      </c>
      <c r="F266" s="14">
        <f t="shared" si="5"/>
        <v>6536</v>
      </c>
      <c r="G266" s="15">
        <v>65</v>
      </c>
      <c r="H266" s="15">
        <f>G266*C266</f>
        <v>2600</v>
      </c>
      <c r="I266" s="15">
        <v>120</v>
      </c>
      <c r="J266" s="15">
        <f>I266*C266</f>
        <v>4800</v>
      </c>
      <c r="K266" s="15">
        <v>80</v>
      </c>
      <c r="L266" s="15">
        <f>K266*C266</f>
        <v>3200</v>
      </c>
    </row>
    <row r="267" spans="1:6" ht="15.75">
      <c r="A267" s="26"/>
      <c r="B267" s="32"/>
      <c r="C267" s="31"/>
      <c r="D267" s="28"/>
      <c r="E267" s="15"/>
      <c r="F267" s="14"/>
    </row>
    <row r="268" spans="1:12" ht="31.5">
      <c r="A268" s="26">
        <v>50301</v>
      </c>
      <c r="B268" s="45" t="s">
        <v>152</v>
      </c>
      <c r="C268" s="31">
        <v>904</v>
      </c>
      <c r="D268" s="44" t="s">
        <v>30</v>
      </c>
      <c r="E268" s="15">
        <v>103.27</v>
      </c>
      <c r="F268" s="14">
        <f t="shared" si="5"/>
        <v>93356.08</v>
      </c>
      <c r="G268" s="15">
        <v>148.9</v>
      </c>
      <c r="H268" s="15">
        <f>G268*C268</f>
        <v>134605.6</v>
      </c>
      <c r="I268" s="15">
        <v>98</v>
      </c>
      <c r="J268" s="15">
        <f>I268*C268</f>
        <v>88592</v>
      </c>
      <c r="K268" s="15">
        <v>134.5</v>
      </c>
      <c r="L268" s="15">
        <f>K268*C268</f>
        <v>121588</v>
      </c>
    </row>
    <row r="269" spans="1:6" ht="15.75">
      <c r="A269" s="26"/>
      <c r="B269" s="45"/>
      <c r="C269" s="31"/>
      <c r="D269" s="44"/>
      <c r="E269" s="15"/>
      <c r="F269" s="14"/>
    </row>
    <row r="270" spans="1:12" ht="31.5">
      <c r="A270" s="26" t="s">
        <v>153</v>
      </c>
      <c r="B270" s="45" t="s">
        <v>154</v>
      </c>
      <c r="C270" s="31">
        <v>127</v>
      </c>
      <c r="D270" s="44" t="s">
        <v>30</v>
      </c>
      <c r="E270" s="15">
        <v>132.43</v>
      </c>
      <c r="F270" s="14">
        <f t="shared" si="5"/>
        <v>16818.61</v>
      </c>
      <c r="G270" s="15">
        <v>153.2</v>
      </c>
      <c r="H270" s="15">
        <f>G270*C270</f>
        <v>19456.399999999998</v>
      </c>
      <c r="I270" s="15">
        <v>200</v>
      </c>
      <c r="J270" s="15">
        <f>I270*C270</f>
        <v>25400</v>
      </c>
      <c r="K270" s="15">
        <v>138</v>
      </c>
      <c r="L270" s="15">
        <f>K270*C270</f>
        <v>17526</v>
      </c>
    </row>
    <row r="271" spans="1:6" ht="15.75">
      <c r="A271" s="26"/>
      <c r="B271" s="45"/>
      <c r="C271" s="31"/>
      <c r="D271" s="44"/>
      <c r="E271" s="15"/>
      <c r="F271" s="14"/>
    </row>
    <row r="272" spans="1:12" ht="31.5">
      <c r="A272" s="26">
        <v>50353</v>
      </c>
      <c r="B272" s="45" t="s">
        <v>155</v>
      </c>
      <c r="C272" s="31">
        <v>480</v>
      </c>
      <c r="D272" s="23" t="s">
        <v>30</v>
      </c>
      <c r="E272" s="15">
        <v>28.48</v>
      </c>
      <c r="F272" s="14">
        <f t="shared" si="5"/>
        <v>13670.4</v>
      </c>
      <c r="G272" s="15">
        <v>82.3</v>
      </c>
      <c r="H272" s="15">
        <f>G272*C272</f>
        <v>39504</v>
      </c>
      <c r="I272" s="15">
        <v>13</v>
      </c>
      <c r="J272" s="15">
        <f>I272*C272</f>
        <v>6240</v>
      </c>
      <c r="K272" s="15">
        <v>108</v>
      </c>
      <c r="L272" s="15">
        <f>K272*C272</f>
        <v>51840</v>
      </c>
    </row>
    <row r="273" spans="1:6" ht="15.75">
      <c r="A273" s="26"/>
      <c r="B273" s="45"/>
      <c r="C273" s="31"/>
      <c r="D273" s="23"/>
      <c r="E273" s="15"/>
      <c r="F273" s="14"/>
    </row>
    <row r="274" spans="1:12" ht="15.75">
      <c r="A274" s="26">
        <v>50354</v>
      </c>
      <c r="B274" s="45" t="s">
        <v>156</v>
      </c>
      <c r="C274" s="31">
        <v>16</v>
      </c>
      <c r="D274" s="23" t="s">
        <v>46</v>
      </c>
      <c r="E274" s="15">
        <v>1594.4</v>
      </c>
      <c r="F274" s="14">
        <f t="shared" si="5"/>
        <v>25510.4</v>
      </c>
      <c r="G274" s="15">
        <v>2000</v>
      </c>
      <c r="H274" s="15">
        <f>G274*C274</f>
        <v>32000</v>
      </c>
      <c r="I274" s="15">
        <v>3000</v>
      </c>
      <c r="J274" s="15">
        <f>I274*C274</f>
        <v>48000</v>
      </c>
      <c r="K274" s="15">
        <v>1650</v>
      </c>
      <c r="L274" s="15">
        <f>K274*C274</f>
        <v>26400</v>
      </c>
    </row>
    <row r="275" spans="1:6" ht="15.75">
      <c r="A275" s="26"/>
      <c r="B275" s="45"/>
      <c r="C275" s="31"/>
      <c r="D275" s="23"/>
      <c r="E275" s="15"/>
      <c r="F275" s="14"/>
    </row>
    <row r="276" spans="1:12" ht="15.75">
      <c r="A276" s="26">
        <v>50361</v>
      </c>
      <c r="B276" s="45" t="s">
        <v>157</v>
      </c>
      <c r="C276" s="31">
        <v>1</v>
      </c>
      <c r="D276" s="23" t="s">
        <v>15</v>
      </c>
      <c r="E276" s="15">
        <v>3600</v>
      </c>
      <c r="F276" s="14">
        <f t="shared" si="5"/>
        <v>3600</v>
      </c>
      <c r="G276" s="15">
        <v>500</v>
      </c>
      <c r="H276" s="15">
        <f>G276*C276</f>
        <v>500</v>
      </c>
      <c r="I276" s="15">
        <v>500</v>
      </c>
      <c r="J276" s="15">
        <f>I276*C276</f>
        <v>500</v>
      </c>
      <c r="K276" s="15">
        <v>3750</v>
      </c>
      <c r="L276" s="15">
        <f>K276*C276</f>
        <v>3750</v>
      </c>
    </row>
    <row r="277" spans="1:6" ht="15.75">
      <c r="A277" s="26"/>
      <c r="B277" s="45"/>
      <c r="C277" s="31"/>
      <c r="D277" s="23"/>
      <c r="E277" s="15"/>
      <c r="F277" s="14"/>
    </row>
    <row r="278" spans="1:12" ht="15.75">
      <c r="A278" s="26">
        <v>50390</v>
      </c>
      <c r="B278" s="45" t="s">
        <v>158</v>
      </c>
      <c r="C278" s="31">
        <v>34</v>
      </c>
      <c r="D278" s="23" t="s">
        <v>46</v>
      </c>
      <c r="E278" s="15">
        <v>26.52</v>
      </c>
      <c r="F278" s="14">
        <f t="shared" si="5"/>
        <v>901.68</v>
      </c>
      <c r="G278" s="15">
        <v>30</v>
      </c>
      <c r="H278" s="15">
        <f>G278*C278</f>
        <v>1020</v>
      </c>
      <c r="I278" s="15">
        <v>30.5</v>
      </c>
      <c r="J278" s="15">
        <f>I278*C278</f>
        <v>1037</v>
      </c>
      <c r="K278" s="15">
        <v>25</v>
      </c>
      <c r="L278" s="15">
        <f>K278*C278</f>
        <v>850</v>
      </c>
    </row>
    <row r="279" spans="1:6" ht="15.75">
      <c r="A279" s="26"/>
      <c r="B279" s="45"/>
      <c r="C279" s="31"/>
      <c r="D279" s="23"/>
      <c r="E279" s="15"/>
      <c r="F279" s="14"/>
    </row>
    <row r="280" spans="1:12" ht="15.75">
      <c r="A280" s="26">
        <v>50701</v>
      </c>
      <c r="B280" s="45" t="s">
        <v>159</v>
      </c>
      <c r="C280" s="31">
        <v>10</v>
      </c>
      <c r="D280" s="23" t="s">
        <v>46</v>
      </c>
      <c r="E280" s="15">
        <v>2962.56</v>
      </c>
      <c r="F280" s="14">
        <f t="shared" si="5"/>
        <v>29625.6</v>
      </c>
      <c r="G280" s="15">
        <v>3000</v>
      </c>
      <c r="H280" s="15">
        <f>G280*C280</f>
        <v>30000</v>
      </c>
      <c r="I280" s="15">
        <v>3500</v>
      </c>
      <c r="J280" s="15">
        <f>I280*C280</f>
        <v>35000</v>
      </c>
      <c r="K280" s="15">
        <v>3475</v>
      </c>
      <c r="L280" s="15">
        <f>K280*C280</f>
        <v>34750</v>
      </c>
    </row>
    <row r="281" spans="1:6" ht="15.75">
      <c r="A281" s="26"/>
      <c r="B281" s="45"/>
      <c r="C281" s="31"/>
      <c r="D281" s="23"/>
      <c r="E281" s="15"/>
      <c r="F281" s="14"/>
    </row>
    <row r="282" spans="1:12" ht="15.75">
      <c r="A282" s="26">
        <v>50780</v>
      </c>
      <c r="B282" s="45" t="s">
        <v>160</v>
      </c>
      <c r="C282" s="31">
        <v>1</v>
      </c>
      <c r="D282" s="23" t="s">
        <v>46</v>
      </c>
      <c r="E282" s="15">
        <v>436.07</v>
      </c>
      <c r="F282" s="14">
        <f t="shared" si="5"/>
        <v>436.07</v>
      </c>
      <c r="G282" s="15">
        <v>500</v>
      </c>
      <c r="H282" s="15">
        <f>G282*C282</f>
        <v>500</v>
      </c>
      <c r="I282" s="15">
        <v>630</v>
      </c>
      <c r="J282" s="15">
        <f>I282*C282</f>
        <v>630</v>
      </c>
      <c r="K282" s="15">
        <v>400</v>
      </c>
      <c r="L282" s="15">
        <f>K282*C282</f>
        <v>400</v>
      </c>
    </row>
    <row r="283" spans="1:6" ht="15.75">
      <c r="A283" s="26"/>
      <c r="B283" s="45"/>
      <c r="C283" s="31"/>
      <c r="D283" s="23"/>
      <c r="E283" s="15"/>
      <c r="F283" s="14"/>
    </row>
    <row r="284" spans="1:12" ht="15.75">
      <c r="A284" s="26">
        <v>50791</v>
      </c>
      <c r="B284" s="45" t="s">
        <v>161</v>
      </c>
      <c r="C284" s="31">
        <v>7</v>
      </c>
      <c r="D284" s="23" t="s">
        <v>46</v>
      </c>
      <c r="E284" s="15">
        <v>1163.77</v>
      </c>
      <c r="F284" s="14">
        <f t="shared" si="5"/>
        <v>8146.39</v>
      </c>
      <c r="G284" s="15">
        <v>1300</v>
      </c>
      <c r="H284" s="15">
        <f>G284*C284</f>
        <v>9100</v>
      </c>
      <c r="I284" s="15">
        <v>2000</v>
      </c>
      <c r="J284" s="15">
        <f>I284*C284</f>
        <v>14000</v>
      </c>
      <c r="K284" s="15">
        <v>1000</v>
      </c>
      <c r="L284" s="15">
        <f>K284*C284</f>
        <v>7000</v>
      </c>
    </row>
    <row r="285" spans="1:6" ht="15.75">
      <c r="A285" s="26"/>
      <c r="B285" s="45"/>
      <c r="C285" s="31"/>
      <c r="D285" s="23"/>
      <c r="E285" s="15"/>
      <c r="F285" s="14"/>
    </row>
    <row r="286" spans="1:12" ht="31.5">
      <c r="A286" s="26">
        <v>50801</v>
      </c>
      <c r="B286" s="45" t="s">
        <v>162</v>
      </c>
      <c r="C286" s="31">
        <v>1</v>
      </c>
      <c r="D286" s="23" t="s">
        <v>46</v>
      </c>
      <c r="E286" s="15">
        <v>510.44</v>
      </c>
      <c r="F286" s="14">
        <f t="shared" si="5"/>
        <v>510.44</v>
      </c>
      <c r="G286" s="15">
        <v>500</v>
      </c>
      <c r="H286" s="15">
        <f>G286*C286</f>
        <v>500</v>
      </c>
      <c r="I286" s="15">
        <v>570</v>
      </c>
      <c r="J286" s="15">
        <f>I286*C286</f>
        <v>570</v>
      </c>
      <c r="K286" s="15">
        <v>750</v>
      </c>
      <c r="L286" s="15">
        <f>K286*C286</f>
        <v>750</v>
      </c>
    </row>
    <row r="287" spans="1:6" ht="15.75">
      <c r="A287" s="26"/>
      <c r="B287" s="45"/>
      <c r="C287" s="31"/>
      <c r="D287" s="23"/>
      <c r="E287" s="15"/>
      <c r="F287" s="14"/>
    </row>
    <row r="288" spans="1:12" ht="15.75">
      <c r="A288" s="26">
        <v>90070</v>
      </c>
      <c r="B288" s="45" t="s">
        <v>163</v>
      </c>
      <c r="C288" s="31">
        <v>1</v>
      </c>
      <c r="D288" s="23" t="s">
        <v>46</v>
      </c>
      <c r="E288" s="15">
        <v>397.81</v>
      </c>
      <c r="F288" s="14">
        <f t="shared" si="5"/>
        <v>397.81</v>
      </c>
      <c r="G288" s="15">
        <v>300</v>
      </c>
      <c r="H288" s="15">
        <f>G288*C288</f>
        <v>300</v>
      </c>
      <c r="I288" s="15">
        <v>640</v>
      </c>
      <c r="J288" s="15">
        <f>I288*C288</f>
        <v>640</v>
      </c>
      <c r="K288" s="15">
        <v>250</v>
      </c>
      <c r="L288" s="15">
        <f>K288*C288</f>
        <v>250</v>
      </c>
    </row>
    <row r="289" spans="1:6" ht="15.75">
      <c r="A289" s="26"/>
      <c r="B289" s="45"/>
      <c r="C289" s="31"/>
      <c r="D289" s="23"/>
      <c r="E289" s="15"/>
      <c r="F289" s="14"/>
    </row>
    <row r="290" spans="1:12" ht="31.5">
      <c r="A290" s="26" t="s">
        <v>164</v>
      </c>
      <c r="B290" s="45" t="s">
        <v>165</v>
      </c>
      <c r="C290" s="31">
        <v>34</v>
      </c>
      <c r="D290" s="23" t="s">
        <v>30</v>
      </c>
      <c r="E290" s="15">
        <v>115.81</v>
      </c>
      <c r="F290" s="14">
        <f t="shared" si="5"/>
        <v>3937.54</v>
      </c>
      <c r="G290" s="15">
        <v>86.3</v>
      </c>
      <c r="H290" s="15">
        <f>G290*C290</f>
        <v>2934.2</v>
      </c>
      <c r="I290" s="15">
        <v>21</v>
      </c>
      <c r="J290" s="15">
        <f>I290*C290</f>
        <v>714</v>
      </c>
      <c r="K290" s="15">
        <v>130</v>
      </c>
      <c r="L290" s="15">
        <f>K290*C290</f>
        <v>4420</v>
      </c>
    </row>
    <row r="291" spans="1:11" ht="15.75">
      <c r="A291" s="26"/>
      <c r="B291" s="46"/>
      <c r="C291" s="31"/>
      <c r="D291" s="23"/>
      <c r="E291" s="47"/>
      <c r="F291" s="51" t="s">
        <v>91</v>
      </c>
      <c r="G291" s="49" t="s">
        <v>91</v>
      </c>
      <c r="I291" s="49" t="s">
        <v>91</v>
      </c>
      <c r="K291" s="49" t="s">
        <v>91</v>
      </c>
    </row>
    <row r="292" spans="1:6" ht="15.75">
      <c r="A292" s="26"/>
      <c r="B292" s="46"/>
      <c r="C292" s="31"/>
      <c r="D292" s="23"/>
      <c r="E292" s="47"/>
      <c r="F292" s="52"/>
    </row>
    <row r="293" spans="1:11" ht="15.75">
      <c r="A293" s="26"/>
      <c r="B293" s="40" t="s">
        <v>92</v>
      </c>
      <c r="C293" s="31"/>
      <c r="D293" s="23"/>
      <c r="E293" s="47"/>
      <c r="F293" s="52">
        <f>SUM(F248:F290)</f>
        <v>253315.94</v>
      </c>
      <c r="G293" s="18">
        <f>SUM(H248:H290)</f>
        <v>312107.7</v>
      </c>
      <c r="I293" s="18">
        <f>SUM(J248:J290)</f>
        <v>264206.25</v>
      </c>
      <c r="K293" s="18">
        <f>SUM(L248:L290)</f>
        <v>332538</v>
      </c>
    </row>
    <row r="294" spans="1:6" ht="15.75">
      <c r="A294" s="26"/>
      <c r="B294" s="46"/>
      <c r="C294" s="31"/>
      <c r="D294" s="23"/>
      <c r="E294" s="47"/>
      <c r="F294" s="52"/>
    </row>
    <row r="295" spans="1:6" ht="15.75">
      <c r="A295" s="26"/>
      <c r="B295" s="46"/>
      <c r="C295" s="31"/>
      <c r="D295" s="23"/>
      <c r="E295" s="47"/>
      <c r="F295" s="52"/>
    </row>
    <row r="296" spans="1:6" ht="15.75">
      <c r="A296" s="42" t="s">
        <v>21</v>
      </c>
      <c r="B296" s="29"/>
      <c r="C296" s="42"/>
      <c r="D296" s="42"/>
      <c r="E296" s="29"/>
      <c r="F296" s="29"/>
    </row>
    <row r="297" spans="1:6" ht="15.75">
      <c r="A297" s="43" t="s">
        <v>114</v>
      </c>
      <c r="B297" s="29"/>
      <c r="C297" s="42"/>
      <c r="D297" s="42"/>
      <c r="E297" s="29"/>
      <c r="F297" s="29"/>
    </row>
    <row r="298" spans="1:6" ht="15.75">
      <c r="A298" s="42"/>
      <c r="B298" s="29"/>
      <c r="C298" s="42"/>
      <c r="D298" s="42"/>
      <c r="E298" s="29"/>
      <c r="F298" s="29"/>
    </row>
    <row r="299" spans="1:12" ht="31.5">
      <c r="A299" s="34">
        <v>10703</v>
      </c>
      <c r="B299" s="45" t="s">
        <v>166</v>
      </c>
      <c r="C299" s="31">
        <v>1</v>
      </c>
      <c r="D299" s="44" t="s">
        <v>15</v>
      </c>
      <c r="E299" s="15">
        <v>4200</v>
      </c>
      <c r="F299" s="14">
        <f aca="true" t="shared" si="6" ref="F299:F353">ROUND(C299*E299,2)</f>
        <v>4200</v>
      </c>
      <c r="G299" s="15">
        <v>4200</v>
      </c>
      <c r="H299" s="15">
        <f>G299*C299</f>
        <v>4200</v>
      </c>
      <c r="I299" s="15">
        <v>4400</v>
      </c>
      <c r="J299" s="15">
        <f>I299*C299</f>
        <v>4400</v>
      </c>
      <c r="K299" s="15">
        <v>4500</v>
      </c>
      <c r="L299" s="15">
        <f>K299*C299</f>
        <v>4500</v>
      </c>
    </row>
    <row r="300" spans="1:6" ht="15.75">
      <c r="A300" s="34"/>
      <c r="B300" s="45"/>
      <c r="C300" s="31"/>
      <c r="D300" s="44"/>
      <c r="E300" s="15"/>
      <c r="F300" s="14"/>
    </row>
    <row r="301" spans="1:12" ht="31.5">
      <c r="A301" s="34">
        <v>10913</v>
      </c>
      <c r="B301" s="45" t="s">
        <v>167</v>
      </c>
      <c r="C301" s="31">
        <v>1</v>
      </c>
      <c r="D301" s="44" t="s">
        <v>15</v>
      </c>
      <c r="E301" s="15">
        <v>37000</v>
      </c>
      <c r="F301" s="14">
        <f t="shared" si="6"/>
        <v>37000</v>
      </c>
      <c r="G301" s="15">
        <v>10000</v>
      </c>
      <c r="H301" s="15">
        <f>G301*C301</f>
        <v>10000</v>
      </c>
      <c r="I301" s="15">
        <v>22500</v>
      </c>
      <c r="J301" s="15">
        <f>I301*C301</f>
        <v>22500</v>
      </c>
      <c r="K301" s="15">
        <v>2000</v>
      </c>
      <c r="L301" s="15">
        <f>K301*C301</f>
        <v>2000</v>
      </c>
    </row>
    <row r="302" spans="1:6" ht="15.75">
      <c r="A302" s="34"/>
      <c r="B302" s="45"/>
      <c r="C302" s="31"/>
      <c r="D302" s="44"/>
      <c r="E302" s="15"/>
      <c r="F302" s="14"/>
    </row>
    <row r="303" spans="1:12" ht="47.25">
      <c r="A303" s="34">
        <v>40391</v>
      </c>
      <c r="B303" s="45" t="s">
        <v>168</v>
      </c>
      <c r="C303" s="31">
        <v>100</v>
      </c>
      <c r="D303" s="44" t="s">
        <v>44</v>
      </c>
      <c r="E303" s="15">
        <v>6.75</v>
      </c>
      <c r="F303" s="14">
        <f t="shared" si="6"/>
        <v>675</v>
      </c>
      <c r="G303" s="15">
        <v>4</v>
      </c>
      <c r="H303" s="15">
        <f>G303*C303</f>
        <v>400</v>
      </c>
      <c r="I303" s="15">
        <v>10</v>
      </c>
      <c r="J303" s="15">
        <f>I303*C303</f>
        <v>1000</v>
      </c>
      <c r="K303" s="15">
        <v>6</v>
      </c>
      <c r="L303" s="15">
        <f>K303*C303</f>
        <v>600</v>
      </c>
    </row>
    <row r="304" spans="1:6" ht="15.75">
      <c r="A304" s="34"/>
      <c r="B304" s="45"/>
      <c r="C304" s="31"/>
      <c r="D304" s="44"/>
      <c r="E304" s="15"/>
      <c r="F304" s="14"/>
    </row>
    <row r="305" spans="1:12" ht="31.5">
      <c r="A305" s="34">
        <v>50801</v>
      </c>
      <c r="B305" s="45" t="s">
        <v>162</v>
      </c>
      <c r="C305" s="31">
        <v>3</v>
      </c>
      <c r="D305" s="23" t="s">
        <v>46</v>
      </c>
      <c r="E305" s="15">
        <v>510.44</v>
      </c>
      <c r="F305" s="14">
        <f t="shared" si="6"/>
        <v>1531.32</v>
      </c>
      <c r="G305" s="15">
        <v>500</v>
      </c>
      <c r="H305" s="15">
        <f>G305*C305</f>
        <v>1500</v>
      </c>
      <c r="I305" s="15">
        <v>570</v>
      </c>
      <c r="J305" s="15">
        <f>I305*C305</f>
        <v>1710</v>
      </c>
      <c r="K305" s="15">
        <v>750</v>
      </c>
      <c r="L305" s="15">
        <f>K305*C305</f>
        <v>2250</v>
      </c>
    </row>
    <row r="306" spans="1:6" ht="15.75">
      <c r="A306" s="34"/>
      <c r="B306" s="45"/>
      <c r="C306" s="31"/>
      <c r="D306" s="23"/>
      <c r="E306" s="15"/>
      <c r="F306" s="14"/>
    </row>
    <row r="307" spans="1:12" ht="31.5">
      <c r="A307" s="34">
        <v>70001</v>
      </c>
      <c r="B307" s="45" t="s">
        <v>169</v>
      </c>
      <c r="C307" s="31">
        <v>120</v>
      </c>
      <c r="D307" s="23" t="s">
        <v>30</v>
      </c>
      <c r="E307" s="15">
        <v>106.16</v>
      </c>
      <c r="F307" s="14">
        <f t="shared" si="6"/>
        <v>12739.2</v>
      </c>
      <c r="G307" s="15">
        <v>233</v>
      </c>
      <c r="H307" s="15">
        <f>G307*C307</f>
        <v>27960</v>
      </c>
      <c r="I307" s="15">
        <v>80</v>
      </c>
      <c r="J307" s="15">
        <f>I307*C307</f>
        <v>9600</v>
      </c>
      <c r="K307" s="15">
        <v>187</v>
      </c>
      <c r="L307" s="15">
        <f>K307*C307</f>
        <v>22440</v>
      </c>
    </row>
    <row r="308" spans="1:6" ht="15.75">
      <c r="A308" s="34"/>
      <c r="B308" s="45"/>
      <c r="C308" s="31"/>
      <c r="D308" s="23"/>
      <c r="E308" s="15"/>
      <c r="F308" s="14"/>
    </row>
    <row r="309" spans="1:12" ht="31.5">
      <c r="A309" s="34">
        <v>70002</v>
      </c>
      <c r="B309" s="45" t="s">
        <v>170</v>
      </c>
      <c r="C309" s="31">
        <v>40</v>
      </c>
      <c r="D309" s="44" t="s">
        <v>30</v>
      </c>
      <c r="E309" s="15">
        <v>101.29</v>
      </c>
      <c r="F309" s="14">
        <f t="shared" si="6"/>
        <v>4051.6</v>
      </c>
      <c r="G309" s="15">
        <v>230</v>
      </c>
      <c r="H309" s="15">
        <f>G309*C309</f>
        <v>9200</v>
      </c>
      <c r="I309" s="15">
        <v>150</v>
      </c>
      <c r="J309" s="15">
        <f>I309*C309</f>
        <v>6000</v>
      </c>
      <c r="K309" s="15">
        <v>128</v>
      </c>
      <c r="L309" s="15">
        <f>K309*C309</f>
        <v>5120</v>
      </c>
    </row>
    <row r="310" spans="1:6" ht="15.75">
      <c r="A310" s="34"/>
      <c r="B310" s="45"/>
      <c r="C310" s="31"/>
      <c r="D310" s="44"/>
      <c r="E310" s="15"/>
      <c r="F310" s="14"/>
    </row>
    <row r="311" spans="1:12" ht="31.5">
      <c r="A311" s="34">
        <v>70003</v>
      </c>
      <c r="B311" s="45" t="s">
        <v>171</v>
      </c>
      <c r="C311" s="31">
        <v>380</v>
      </c>
      <c r="D311" s="44" t="s">
        <v>30</v>
      </c>
      <c r="E311" s="15">
        <v>156.42</v>
      </c>
      <c r="F311" s="14">
        <f t="shared" si="6"/>
        <v>59439.6</v>
      </c>
      <c r="G311" s="15">
        <v>247</v>
      </c>
      <c r="H311" s="15">
        <f>G311*C311</f>
        <v>93860</v>
      </c>
      <c r="I311" s="15">
        <v>160</v>
      </c>
      <c r="J311" s="15">
        <f>I311*C311</f>
        <v>60800</v>
      </c>
      <c r="K311" s="15">
        <v>144</v>
      </c>
      <c r="L311" s="15">
        <f>K311*C311</f>
        <v>54720</v>
      </c>
    </row>
    <row r="312" spans="1:6" ht="15.75">
      <c r="A312" s="34"/>
      <c r="B312" s="45"/>
      <c r="C312" s="31"/>
      <c r="D312" s="44"/>
      <c r="E312" s="15"/>
      <c r="F312" s="14"/>
    </row>
    <row r="313" spans="1:12" ht="31.5">
      <c r="A313" s="34">
        <v>70004</v>
      </c>
      <c r="B313" s="45" t="s">
        <v>172</v>
      </c>
      <c r="C313" s="31">
        <v>120</v>
      </c>
      <c r="D313" s="44" t="s">
        <v>30</v>
      </c>
      <c r="E313" s="15">
        <v>207</v>
      </c>
      <c r="F313" s="14">
        <f t="shared" si="6"/>
        <v>24840</v>
      </c>
      <c r="G313" s="15">
        <v>280</v>
      </c>
      <c r="H313" s="15">
        <f>G313*C313</f>
        <v>33600</v>
      </c>
      <c r="I313" s="15">
        <v>170</v>
      </c>
      <c r="J313" s="15">
        <f>I313*C313</f>
        <v>20400</v>
      </c>
      <c r="K313" s="15">
        <v>170</v>
      </c>
      <c r="L313" s="15">
        <f>K313*C313</f>
        <v>20400</v>
      </c>
    </row>
    <row r="314" spans="1:6" ht="15.75">
      <c r="A314" s="34"/>
      <c r="B314" s="45"/>
      <c r="C314" s="31"/>
      <c r="D314" s="44"/>
      <c r="E314" s="15"/>
      <c r="F314" s="14"/>
    </row>
    <row r="315" spans="1:12" ht="31.5">
      <c r="A315" s="34">
        <v>70402</v>
      </c>
      <c r="B315" s="45" t="s">
        <v>173</v>
      </c>
      <c r="C315" s="31">
        <v>30</v>
      </c>
      <c r="D315" s="44" t="s">
        <v>34</v>
      </c>
      <c r="E315" s="15">
        <v>84</v>
      </c>
      <c r="F315" s="14">
        <f t="shared" si="6"/>
        <v>2520</v>
      </c>
      <c r="G315" s="15">
        <v>5</v>
      </c>
      <c r="H315" s="15">
        <f>G315*C315</f>
        <v>150</v>
      </c>
      <c r="I315" s="15">
        <v>64</v>
      </c>
      <c r="J315" s="15">
        <f>I315*C315</f>
        <v>1920</v>
      </c>
      <c r="K315" s="15">
        <v>125</v>
      </c>
      <c r="L315" s="15">
        <f>K315*C315</f>
        <v>3750</v>
      </c>
    </row>
    <row r="316" spans="1:6" ht="15.75">
      <c r="A316" s="34"/>
      <c r="B316" s="45"/>
      <c r="C316" s="31"/>
      <c r="D316" s="44"/>
      <c r="E316" s="15"/>
      <c r="F316" s="14"/>
    </row>
    <row r="317" spans="1:12" ht="15.75">
      <c r="A317" s="34">
        <v>70405</v>
      </c>
      <c r="B317" s="45" t="s">
        <v>174</v>
      </c>
      <c r="C317" s="31">
        <v>6</v>
      </c>
      <c r="D317" s="44" t="s">
        <v>46</v>
      </c>
      <c r="E317" s="15">
        <v>1522.36</v>
      </c>
      <c r="F317" s="14">
        <f t="shared" si="6"/>
        <v>9134.16</v>
      </c>
      <c r="G317" s="15">
        <v>2000</v>
      </c>
      <c r="H317" s="15">
        <f>G317*C317</f>
        <v>12000</v>
      </c>
      <c r="I317" s="15">
        <v>1900</v>
      </c>
      <c r="J317" s="15">
        <f>I317*C317</f>
        <v>11400</v>
      </c>
      <c r="K317" s="15">
        <v>2800</v>
      </c>
      <c r="L317" s="15">
        <f>K317*C317</f>
        <v>16800</v>
      </c>
    </row>
    <row r="318" spans="1:6" ht="15.75">
      <c r="A318" s="34"/>
      <c r="B318" s="45"/>
      <c r="C318" s="31"/>
      <c r="D318" s="44"/>
      <c r="E318" s="15"/>
      <c r="F318" s="14"/>
    </row>
    <row r="319" spans="1:12" ht="15.75">
      <c r="A319" s="34">
        <v>70407</v>
      </c>
      <c r="B319" s="45" t="s">
        <v>175</v>
      </c>
      <c r="C319" s="31">
        <v>3</v>
      </c>
      <c r="D319" s="44" t="s">
        <v>46</v>
      </c>
      <c r="E319" s="15">
        <v>3307.01</v>
      </c>
      <c r="F319" s="14">
        <f t="shared" si="6"/>
        <v>9921.03</v>
      </c>
      <c r="G319" s="15">
        <v>3600</v>
      </c>
      <c r="H319" s="15">
        <f>G319*C319</f>
        <v>10800</v>
      </c>
      <c r="I319" s="15">
        <v>3100</v>
      </c>
      <c r="J319" s="15">
        <f>I319*C319</f>
        <v>9300</v>
      </c>
      <c r="K319" s="15">
        <v>3285</v>
      </c>
      <c r="L319" s="15">
        <f>K319*C319</f>
        <v>9855</v>
      </c>
    </row>
    <row r="320" spans="1:6" ht="15.75">
      <c r="A320" s="34"/>
      <c r="B320" s="45"/>
      <c r="C320" s="31"/>
      <c r="D320" s="44"/>
      <c r="E320" s="15"/>
      <c r="F320" s="14"/>
    </row>
    <row r="321" spans="1:12" ht="15.75">
      <c r="A321" s="34">
        <v>70408</v>
      </c>
      <c r="B321" s="45" t="s">
        <v>176</v>
      </c>
      <c r="C321" s="31">
        <v>660</v>
      </c>
      <c r="D321" s="44" t="s">
        <v>30</v>
      </c>
      <c r="E321" s="15">
        <v>0.1</v>
      </c>
      <c r="F321" s="14">
        <f t="shared" si="6"/>
        <v>66</v>
      </c>
      <c r="G321" s="15">
        <v>0.1</v>
      </c>
      <c r="H321" s="15">
        <f>G321*C321</f>
        <v>66</v>
      </c>
      <c r="I321" s="15">
        <v>1</v>
      </c>
      <c r="J321" s="15">
        <f>I321*C321</f>
        <v>660</v>
      </c>
      <c r="K321" s="15">
        <v>1</v>
      </c>
      <c r="L321" s="15">
        <f>K321*C321</f>
        <v>660</v>
      </c>
    </row>
    <row r="322" spans="1:6" ht="15.75">
      <c r="A322" s="34"/>
      <c r="B322" s="45"/>
      <c r="C322" s="31"/>
      <c r="D322" s="44"/>
      <c r="E322" s="15"/>
      <c r="F322" s="14"/>
    </row>
    <row r="323" spans="1:12" ht="31.5">
      <c r="A323" s="34">
        <v>70413</v>
      </c>
      <c r="B323" s="45" t="s">
        <v>177</v>
      </c>
      <c r="C323" s="31">
        <v>24</v>
      </c>
      <c r="D323" s="44" t="s">
        <v>30</v>
      </c>
      <c r="E323" s="15">
        <v>9.96</v>
      </c>
      <c r="F323" s="14">
        <f t="shared" si="6"/>
        <v>239.04</v>
      </c>
      <c r="G323" s="15">
        <v>10</v>
      </c>
      <c r="H323" s="15">
        <f>G323*C323</f>
        <v>240</v>
      </c>
      <c r="I323" s="15">
        <v>18.5</v>
      </c>
      <c r="J323" s="15">
        <f>I323*C323</f>
        <v>444</v>
      </c>
      <c r="K323" s="15">
        <v>10</v>
      </c>
      <c r="L323" s="15">
        <f>K323*C323</f>
        <v>240</v>
      </c>
    </row>
    <row r="324" spans="1:6" ht="15.75">
      <c r="A324" s="34"/>
      <c r="B324" s="45"/>
      <c r="C324" s="31"/>
      <c r="D324" s="44"/>
      <c r="E324" s="15"/>
      <c r="F324" s="14"/>
    </row>
    <row r="325" spans="1:12" ht="15.75">
      <c r="A325" s="34">
        <v>70414</v>
      </c>
      <c r="B325" s="45" t="s">
        <v>178</v>
      </c>
      <c r="C325" s="31">
        <v>4</v>
      </c>
      <c r="D325" s="44" t="s">
        <v>46</v>
      </c>
      <c r="E325" s="15">
        <v>1639.39</v>
      </c>
      <c r="F325" s="14">
        <f t="shared" si="6"/>
        <v>6557.56</v>
      </c>
      <c r="G325" s="15">
        <v>2000</v>
      </c>
      <c r="H325" s="15">
        <f>G325*C325</f>
        <v>8000</v>
      </c>
      <c r="I325" s="15">
        <v>1900</v>
      </c>
      <c r="J325" s="15">
        <f>I325*C325</f>
        <v>7600</v>
      </c>
      <c r="K325" s="15">
        <v>1800</v>
      </c>
      <c r="L325" s="15">
        <f>K325*C325</f>
        <v>7200</v>
      </c>
    </row>
    <row r="326" spans="1:6" ht="15.75">
      <c r="A326" s="34"/>
      <c r="B326" s="45"/>
      <c r="C326" s="31"/>
      <c r="D326" s="44"/>
      <c r="E326" s="15"/>
      <c r="F326" s="14"/>
    </row>
    <row r="327" spans="1:12" ht="15.75">
      <c r="A327" s="34">
        <v>70415</v>
      </c>
      <c r="B327" s="45" t="s">
        <v>179</v>
      </c>
      <c r="C327" s="31">
        <v>7</v>
      </c>
      <c r="D327" s="44" t="s">
        <v>46</v>
      </c>
      <c r="E327" s="15">
        <v>108</v>
      </c>
      <c r="F327" s="14">
        <f t="shared" si="6"/>
        <v>756</v>
      </c>
      <c r="G327" s="15">
        <v>200</v>
      </c>
      <c r="H327" s="15">
        <f>G327*C327</f>
        <v>1400</v>
      </c>
      <c r="I327" s="15">
        <v>220</v>
      </c>
      <c r="J327" s="15">
        <f>I327*C327</f>
        <v>1540</v>
      </c>
      <c r="K327" s="15">
        <v>100</v>
      </c>
      <c r="L327" s="15">
        <f>K327*C327</f>
        <v>700</v>
      </c>
    </row>
    <row r="328" spans="1:6" ht="15.75">
      <c r="A328" s="34"/>
      <c r="B328" s="45"/>
      <c r="C328" s="31"/>
      <c r="D328" s="44"/>
      <c r="E328" s="15"/>
      <c r="F328" s="14"/>
    </row>
    <row r="329" spans="1:12" ht="15.75">
      <c r="A329" s="34">
        <v>70416</v>
      </c>
      <c r="B329" s="45" t="s">
        <v>180</v>
      </c>
      <c r="C329" s="31">
        <v>3</v>
      </c>
      <c r="D329" s="44" t="s">
        <v>46</v>
      </c>
      <c r="E329" s="15">
        <v>360</v>
      </c>
      <c r="F329" s="14">
        <f t="shared" si="6"/>
        <v>1080</v>
      </c>
      <c r="G329" s="15">
        <v>450</v>
      </c>
      <c r="H329" s="15">
        <f>G329*C329</f>
        <v>1350</v>
      </c>
      <c r="I329" s="15">
        <v>570</v>
      </c>
      <c r="J329" s="15">
        <f>I329*C329</f>
        <v>1710</v>
      </c>
      <c r="K329" s="15">
        <v>450</v>
      </c>
      <c r="L329" s="15">
        <f>K329*C329</f>
        <v>1350</v>
      </c>
    </row>
    <row r="330" spans="1:6" ht="15.75">
      <c r="A330" s="34"/>
      <c r="B330" s="45"/>
      <c r="C330" s="31"/>
      <c r="D330" s="44"/>
      <c r="E330" s="15"/>
      <c r="F330" s="14"/>
    </row>
    <row r="331" spans="1:12" ht="31.5">
      <c r="A331" s="34">
        <v>70417</v>
      </c>
      <c r="B331" s="45" t="s">
        <v>181</v>
      </c>
      <c r="C331" s="31">
        <v>9</v>
      </c>
      <c r="D331" s="44" t="s">
        <v>46</v>
      </c>
      <c r="E331" s="15">
        <v>234</v>
      </c>
      <c r="F331" s="14">
        <f t="shared" si="6"/>
        <v>2106</v>
      </c>
      <c r="G331" s="15">
        <v>400</v>
      </c>
      <c r="H331" s="15">
        <f>G331*C331</f>
        <v>3600</v>
      </c>
      <c r="I331" s="15">
        <v>320</v>
      </c>
      <c r="J331" s="15">
        <f>I331*C331</f>
        <v>2880</v>
      </c>
      <c r="K331" s="15">
        <v>500</v>
      </c>
      <c r="L331" s="15">
        <f>K331*C331</f>
        <v>4500</v>
      </c>
    </row>
    <row r="332" spans="1:6" ht="15.75">
      <c r="A332" s="34"/>
      <c r="B332" s="45"/>
      <c r="C332" s="31"/>
      <c r="D332" s="44"/>
      <c r="E332" s="15"/>
      <c r="F332" s="14"/>
    </row>
    <row r="333" spans="1:12" ht="15.75">
      <c r="A333" s="34">
        <v>70418</v>
      </c>
      <c r="B333" s="45" t="s">
        <v>182</v>
      </c>
      <c r="C333" s="31">
        <v>2</v>
      </c>
      <c r="D333" s="44" t="s">
        <v>46</v>
      </c>
      <c r="E333" s="15">
        <v>96</v>
      </c>
      <c r="F333" s="14">
        <f t="shared" si="6"/>
        <v>192</v>
      </c>
      <c r="G333" s="15">
        <v>200</v>
      </c>
      <c r="H333" s="15">
        <f>G333*C333</f>
        <v>400</v>
      </c>
      <c r="I333" s="15">
        <v>110</v>
      </c>
      <c r="J333" s="15">
        <f>I333*C333</f>
        <v>220</v>
      </c>
      <c r="K333" s="15">
        <v>150</v>
      </c>
      <c r="L333" s="15">
        <f>K333*C333</f>
        <v>300</v>
      </c>
    </row>
    <row r="334" spans="1:6" ht="15.75">
      <c r="A334" s="34"/>
      <c r="B334" s="45"/>
      <c r="C334" s="31"/>
      <c r="D334" s="44"/>
      <c r="E334" s="15"/>
      <c r="F334" s="14"/>
    </row>
    <row r="335" spans="1:12" ht="15.75">
      <c r="A335" s="34">
        <v>70427</v>
      </c>
      <c r="B335" s="45" t="s">
        <v>182</v>
      </c>
      <c r="C335" s="31">
        <v>4</v>
      </c>
      <c r="D335" s="44" t="s">
        <v>46</v>
      </c>
      <c r="E335" s="15">
        <v>96</v>
      </c>
      <c r="F335" s="14">
        <f t="shared" si="6"/>
        <v>384</v>
      </c>
      <c r="G335" s="15">
        <v>200</v>
      </c>
      <c r="H335" s="15">
        <f>G335*C335</f>
        <v>800</v>
      </c>
      <c r="I335" s="15">
        <v>220</v>
      </c>
      <c r="J335" s="15">
        <f>I335*C335</f>
        <v>880</v>
      </c>
      <c r="K335" s="15">
        <v>150</v>
      </c>
      <c r="L335" s="15">
        <f>K335*C335</f>
        <v>600</v>
      </c>
    </row>
    <row r="336" spans="1:6" ht="15.75">
      <c r="A336" s="34"/>
      <c r="B336" s="45"/>
      <c r="C336" s="31"/>
      <c r="D336" s="44"/>
      <c r="E336" s="15"/>
      <c r="F336" s="14"/>
    </row>
    <row r="337" spans="1:12" ht="31.5">
      <c r="A337" s="34">
        <v>70428</v>
      </c>
      <c r="B337" s="45" t="s">
        <v>183</v>
      </c>
      <c r="C337" s="31">
        <v>3</v>
      </c>
      <c r="D337" s="44" t="s">
        <v>46</v>
      </c>
      <c r="E337" s="15">
        <v>1207.57</v>
      </c>
      <c r="F337" s="14">
        <f t="shared" si="6"/>
        <v>3622.71</v>
      </c>
      <c r="G337" s="15">
        <v>1400</v>
      </c>
      <c r="H337" s="15">
        <f>G337*C337</f>
        <v>4200</v>
      </c>
      <c r="I337" s="15">
        <v>1500</v>
      </c>
      <c r="J337" s="15">
        <f>I337*C337</f>
        <v>4500</v>
      </c>
      <c r="K337" s="15">
        <v>1010</v>
      </c>
      <c r="L337" s="15">
        <f>K337*C337</f>
        <v>3030</v>
      </c>
    </row>
    <row r="338" spans="1:6" ht="15.75">
      <c r="A338" s="34"/>
      <c r="B338" s="45"/>
      <c r="C338" s="31"/>
      <c r="D338" s="44"/>
      <c r="E338" s="15"/>
      <c r="F338" s="14"/>
    </row>
    <row r="339" spans="1:12" ht="31.5">
      <c r="A339" s="34">
        <v>70429</v>
      </c>
      <c r="B339" s="45" t="s">
        <v>184</v>
      </c>
      <c r="C339" s="31">
        <v>1</v>
      </c>
      <c r="D339" s="44" t="s">
        <v>46</v>
      </c>
      <c r="E339" s="15">
        <v>1306.32</v>
      </c>
      <c r="F339" s="14">
        <f t="shared" si="6"/>
        <v>1306.32</v>
      </c>
      <c r="G339" s="15">
        <v>1700</v>
      </c>
      <c r="H339" s="15">
        <f>G339*C339</f>
        <v>1700</v>
      </c>
      <c r="I339" s="15">
        <v>1700</v>
      </c>
      <c r="J339" s="15">
        <f>I339*C339</f>
        <v>1700</v>
      </c>
      <c r="K339" s="15">
        <v>1100</v>
      </c>
      <c r="L339" s="15">
        <f>K339*C339</f>
        <v>1100</v>
      </c>
    </row>
    <row r="340" spans="1:6" ht="15.75">
      <c r="A340" s="34"/>
      <c r="B340" s="45"/>
      <c r="C340" s="31"/>
      <c r="D340" s="44"/>
      <c r="E340" s="15"/>
      <c r="F340" s="14"/>
    </row>
    <row r="341" spans="1:12" ht="31.5">
      <c r="A341" s="34">
        <v>70430</v>
      </c>
      <c r="B341" s="45" t="s">
        <v>185</v>
      </c>
      <c r="C341" s="31">
        <v>4</v>
      </c>
      <c r="D341" s="44" t="s">
        <v>46</v>
      </c>
      <c r="E341" s="15">
        <v>1689.92</v>
      </c>
      <c r="F341" s="14">
        <f t="shared" si="6"/>
        <v>6759.68</v>
      </c>
      <c r="G341" s="15">
        <v>2200</v>
      </c>
      <c r="H341" s="15">
        <f>G341*C341</f>
        <v>8800</v>
      </c>
      <c r="I341" s="15">
        <v>2100</v>
      </c>
      <c r="J341" s="15">
        <f>I341*C341</f>
        <v>8400</v>
      </c>
      <c r="K341" s="15">
        <v>1525</v>
      </c>
      <c r="L341" s="15">
        <f>K341*C341</f>
        <v>6100</v>
      </c>
    </row>
    <row r="342" spans="1:6" ht="15.75">
      <c r="A342" s="34"/>
      <c r="B342" s="45"/>
      <c r="C342" s="31"/>
      <c r="D342" s="44"/>
      <c r="E342" s="15"/>
      <c r="F342" s="14"/>
    </row>
    <row r="343" spans="1:12" ht="31.5">
      <c r="A343" s="34">
        <v>70444</v>
      </c>
      <c r="B343" s="45" t="s">
        <v>186</v>
      </c>
      <c r="C343" s="31">
        <v>1</v>
      </c>
      <c r="D343" s="44" t="s">
        <v>46</v>
      </c>
      <c r="E343" s="15">
        <v>2231.94</v>
      </c>
      <c r="F343" s="14">
        <f t="shared" si="6"/>
        <v>2231.94</v>
      </c>
      <c r="G343" s="15">
        <v>3000</v>
      </c>
      <c r="H343" s="15">
        <f>G343*C343</f>
        <v>3000</v>
      </c>
      <c r="I343" s="15">
        <v>2700</v>
      </c>
      <c r="J343" s="15">
        <f>I343*C343</f>
        <v>2700</v>
      </c>
      <c r="K343" s="15">
        <v>2100</v>
      </c>
      <c r="L343" s="15">
        <f>K343*C343</f>
        <v>2100</v>
      </c>
    </row>
    <row r="344" spans="1:6" ht="15.75">
      <c r="A344" s="34"/>
      <c r="B344" s="45"/>
      <c r="C344" s="31"/>
      <c r="D344" s="44"/>
      <c r="E344" s="15"/>
      <c r="F344" s="14"/>
    </row>
    <row r="345" spans="1:12" ht="47.25">
      <c r="A345" s="34">
        <v>70452</v>
      </c>
      <c r="B345" s="45" t="s">
        <v>187</v>
      </c>
      <c r="C345" s="31">
        <v>1</v>
      </c>
      <c r="D345" s="44" t="s">
        <v>46</v>
      </c>
      <c r="E345" s="15">
        <v>1074.65</v>
      </c>
      <c r="F345" s="14">
        <f t="shared" si="6"/>
        <v>1074.65</v>
      </c>
      <c r="G345" s="15">
        <v>1200</v>
      </c>
      <c r="H345" s="15">
        <f>G345*C345</f>
        <v>1200</v>
      </c>
      <c r="I345" s="15">
        <v>1500</v>
      </c>
      <c r="J345" s="15">
        <f>I345*C345</f>
        <v>1500</v>
      </c>
      <c r="K345" s="15">
        <v>1325</v>
      </c>
      <c r="L345" s="15">
        <f>K345*C345</f>
        <v>1325</v>
      </c>
    </row>
    <row r="346" spans="1:6" ht="15.75">
      <c r="A346" s="34"/>
      <c r="B346" s="45"/>
      <c r="C346" s="31"/>
      <c r="D346" s="44"/>
      <c r="E346" s="15"/>
      <c r="F346" s="14"/>
    </row>
    <row r="347" spans="1:12" ht="15.75">
      <c r="A347" s="34">
        <v>70453</v>
      </c>
      <c r="B347" s="45" t="s">
        <v>188</v>
      </c>
      <c r="C347" s="31">
        <v>2</v>
      </c>
      <c r="D347" s="44" t="s">
        <v>46</v>
      </c>
      <c r="E347" s="15">
        <v>408.38</v>
      </c>
      <c r="F347" s="14">
        <f t="shared" si="6"/>
        <v>816.76</v>
      </c>
      <c r="G347" s="15">
        <v>500</v>
      </c>
      <c r="H347" s="15">
        <f>G347*C347</f>
        <v>1000</v>
      </c>
      <c r="I347" s="15">
        <v>370</v>
      </c>
      <c r="J347" s="15">
        <f>I347*C347</f>
        <v>740</v>
      </c>
      <c r="K347" s="15">
        <v>400</v>
      </c>
      <c r="L347" s="15">
        <f>K347*C347</f>
        <v>800</v>
      </c>
    </row>
    <row r="348" spans="1:6" ht="15.75">
      <c r="A348" s="34"/>
      <c r="B348" s="45"/>
      <c r="C348" s="31"/>
      <c r="D348" s="44"/>
      <c r="E348" s="15"/>
      <c r="F348" s="14"/>
    </row>
    <row r="349" spans="1:12" ht="31.5">
      <c r="A349" s="34">
        <v>70455</v>
      </c>
      <c r="B349" s="45" t="s">
        <v>189</v>
      </c>
      <c r="C349" s="31">
        <v>2</v>
      </c>
      <c r="D349" s="44" t="s">
        <v>46</v>
      </c>
      <c r="E349" s="15">
        <v>416.34</v>
      </c>
      <c r="F349" s="14">
        <f t="shared" si="6"/>
        <v>832.68</v>
      </c>
      <c r="G349" s="15">
        <v>500</v>
      </c>
      <c r="H349" s="15">
        <f>G349*C349</f>
        <v>1000</v>
      </c>
      <c r="I349" s="15">
        <v>670</v>
      </c>
      <c r="J349" s="15">
        <f>I349*C349</f>
        <v>1340</v>
      </c>
      <c r="K349" s="15">
        <v>500</v>
      </c>
      <c r="L349" s="15">
        <f>K349*C349</f>
        <v>1000</v>
      </c>
    </row>
    <row r="350" spans="1:6" ht="15.75">
      <c r="A350" s="34"/>
      <c r="B350" s="45"/>
      <c r="C350" s="31"/>
      <c r="D350" s="44"/>
      <c r="E350" s="15"/>
      <c r="F350" s="14"/>
    </row>
    <row r="351" spans="1:12" ht="15.75">
      <c r="A351" s="34">
        <v>70456</v>
      </c>
      <c r="B351" s="45" t="s">
        <v>190</v>
      </c>
      <c r="C351" s="31">
        <v>3</v>
      </c>
      <c r="D351" s="44" t="s">
        <v>46</v>
      </c>
      <c r="E351" s="15">
        <v>96</v>
      </c>
      <c r="F351" s="14">
        <f t="shared" si="6"/>
        <v>288</v>
      </c>
      <c r="G351" s="15">
        <v>200</v>
      </c>
      <c r="H351" s="15">
        <f>G351*C351</f>
        <v>600</v>
      </c>
      <c r="I351" s="15">
        <v>150</v>
      </c>
      <c r="J351" s="15">
        <f>I351*C351</f>
        <v>450</v>
      </c>
      <c r="K351" s="15">
        <v>200</v>
      </c>
      <c r="L351" s="15">
        <f>K351*C351</f>
        <v>600</v>
      </c>
    </row>
    <row r="352" spans="1:6" ht="15.75">
      <c r="A352" s="34"/>
      <c r="B352" s="45"/>
      <c r="C352" s="31"/>
      <c r="D352" s="44"/>
      <c r="E352" s="15"/>
      <c r="F352" s="14"/>
    </row>
    <row r="353" spans="1:12" ht="15.75">
      <c r="A353" s="34">
        <v>90160</v>
      </c>
      <c r="B353" s="45" t="s">
        <v>191</v>
      </c>
      <c r="C353" s="31">
        <v>3</v>
      </c>
      <c r="D353" s="44" t="s">
        <v>46</v>
      </c>
      <c r="E353" s="15">
        <v>120</v>
      </c>
      <c r="F353" s="14">
        <f t="shared" si="6"/>
        <v>360</v>
      </c>
      <c r="G353" s="15">
        <v>200</v>
      </c>
      <c r="H353" s="15">
        <f>G353*C353</f>
        <v>600</v>
      </c>
      <c r="I353" s="15">
        <v>220</v>
      </c>
      <c r="J353" s="15">
        <f>I353*C353</f>
        <v>660</v>
      </c>
      <c r="K353" s="15">
        <v>125</v>
      </c>
      <c r="L353" s="15">
        <f>K353*C353</f>
        <v>375</v>
      </c>
    </row>
    <row r="354" spans="1:11" ht="15.75">
      <c r="A354" s="34"/>
      <c r="B354" s="46"/>
      <c r="C354" s="31"/>
      <c r="D354" s="44"/>
      <c r="E354" s="47"/>
      <c r="F354" s="51" t="s">
        <v>91</v>
      </c>
      <c r="G354" s="49" t="s">
        <v>91</v>
      </c>
      <c r="I354" s="49" t="s">
        <v>91</v>
      </c>
      <c r="K354" s="49" t="s">
        <v>91</v>
      </c>
    </row>
    <row r="355" spans="1:6" ht="15.75">
      <c r="A355" s="34"/>
      <c r="B355" s="46"/>
      <c r="C355" s="31"/>
      <c r="D355" s="44"/>
      <c r="E355" s="47"/>
      <c r="F355" s="52"/>
    </row>
    <row r="356" spans="1:11" ht="15.75">
      <c r="A356" s="34"/>
      <c r="B356" s="40" t="s">
        <v>92</v>
      </c>
      <c r="C356" s="31"/>
      <c r="D356" s="44"/>
      <c r="E356" s="47"/>
      <c r="F356" s="52">
        <f>SUM(F299:F353)</f>
        <v>194725.25</v>
      </c>
      <c r="G356" s="18">
        <f>SUM(H299:H353)</f>
        <v>241626</v>
      </c>
      <c r="I356" s="18">
        <f>SUM(J299:J353)</f>
        <v>186954</v>
      </c>
      <c r="K356" s="18">
        <f>SUM(L299:L353)</f>
        <v>174415</v>
      </c>
    </row>
    <row r="357" spans="1:6" ht="15.75">
      <c r="A357" s="34"/>
      <c r="B357" s="46"/>
      <c r="C357" s="31"/>
      <c r="D357" s="44"/>
      <c r="E357" s="47"/>
      <c r="F357" s="52"/>
    </row>
    <row r="358" spans="1:6" ht="15.75">
      <c r="A358" s="42" t="s">
        <v>22</v>
      </c>
      <c r="B358" s="29"/>
      <c r="C358" s="42"/>
      <c r="D358" s="42"/>
      <c r="E358" s="29"/>
      <c r="F358" s="29"/>
    </row>
    <row r="359" spans="1:6" ht="15.75">
      <c r="A359" s="43" t="s">
        <v>192</v>
      </c>
      <c r="B359" s="29"/>
      <c r="C359" s="42"/>
      <c r="D359" s="42"/>
      <c r="E359" s="29"/>
      <c r="F359" s="29"/>
    </row>
    <row r="360" spans="1:6" ht="15.75">
      <c r="A360" s="42"/>
      <c r="B360" s="29"/>
      <c r="C360" s="42"/>
      <c r="D360" s="42"/>
      <c r="E360" s="29"/>
      <c r="F360" s="29"/>
    </row>
    <row r="361" spans="1:12" ht="31.5">
      <c r="A361" s="34">
        <v>60222</v>
      </c>
      <c r="B361" s="45" t="s">
        <v>193</v>
      </c>
      <c r="C361" s="31">
        <v>600</v>
      </c>
      <c r="D361" s="44" t="s">
        <v>30</v>
      </c>
      <c r="E361" s="15">
        <v>3.9</v>
      </c>
      <c r="F361" s="14">
        <f aca="true" t="shared" si="7" ref="F361:F385">ROUND(C361*E361,2)</f>
        <v>2340</v>
      </c>
      <c r="G361" s="15">
        <v>3.9</v>
      </c>
      <c r="H361" s="15">
        <f>G361*C361</f>
        <v>2340</v>
      </c>
      <c r="I361" s="15">
        <v>4.1</v>
      </c>
      <c r="J361" s="15">
        <f>I361*C361</f>
        <v>2460</v>
      </c>
      <c r="K361" s="15">
        <v>4.2</v>
      </c>
      <c r="L361" s="15">
        <f>K361*C361</f>
        <v>2520</v>
      </c>
    </row>
    <row r="362" spans="1:6" ht="15.75">
      <c r="A362" s="34"/>
      <c r="B362" s="45"/>
      <c r="C362" s="31"/>
      <c r="D362" s="44"/>
      <c r="E362" s="15"/>
      <c r="F362" s="14"/>
    </row>
    <row r="363" spans="1:12" ht="31.5">
      <c r="A363" s="34">
        <v>60224</v>
      </c>
      <c r="B363" s="45" t="s">
        <v>194</v>
      </c>
      <c r="C363" s="31">
        <v>300</v>
      </c>
      <c r="D363" s="44" t="s">
        <v>30</v>
      </c>
      <c r="E363" s="15">
        <v>3.15</v>
      </c>
      <c r="F363" s="14">
        <f t="shared" si="7"/>
        <v>945</v>
      </c>
      <c r="G363" s="15">
        <v>3.15</v>
      </c>
      <c r="H363" s="15">
        <f>G363*C363</f>
        <v>945</v>
      </c>
      <c r="I363" s="15">
        <v>3.3</v>
      </c>
      <c r="J363" s="15">
        <f>I363*C363</f>
        <v>990</v>
      </c>
      <c r="K363" s="15">
        <v>3.35</v>
      </c>
      <c r="L363" s="15">
        <f>K363*C363</f>
        <v>1005</v>
      </c>
    </row>
    <row r="364" spans="1:6" ht="15.75">
      <c r="A364" s="34"/>
      <c r="B364" s="45"/>
      <c r="C364" s="31"/>
      <c r="D364" s="44"/>
      <c r="E364" s="15"/>
      <c r="F364" s="14"/>
    </row>
    <row r="365" spans="1:12" ht="31.5">
      <c r="A365" s="34">
        <v>60230</v>
      </c>
      <c r="B365" s="45" t="s">
        <v>195</v>
      </c>
      <c r="C365" s="31">
        <v>200</v>
      </c>
      <c r="D365" s="44" t="s">
        <v>30</v>
      </c>
      <c r="E365" s="15">
        <v>2.65</v>
      </c>
      <c r="F365" s="14">
        <f t="shared" si="7"/>
        <v>530</v>
      </c>
      <c r="G365" s="15">
        <v>2.65</v>
      </c>
      <c r="H365" s="15">
        <f>G365*C365</f>
        <v>530</v>
      </c>
      <c r="I365" s="15">
        <v>2.8</v>
      </c>
      <c r="J365" s="15">
        <f>I365*C365</f>
        <v>560</v>
      </c>
      <c r="K365" s="15">
        <v>2.85</v>
      </c>
      <c r="L365" s="15">
        <f>K365*C365</f>
        <v>570</v>
      </c>
    </row>
    <row r="366" spans="1:6" ht="15.75">
      <c r="A366" s="34"/>
      <c r="B366" s="45"/>
      <c r="C366" s="31"/>
      <c r="D366" s="44"/>
      <c r="E366" s="15"/>
      <c r="F366" s="14"/>
    </row>
    <row r="367" spans="1:12" ht="31.5">
      <c r="A367" s="34">
        <v>60232</v>
      </c>
      <c r="B367" s="45" t="s">
        <v>196</v>
      </c>
      <c r="C367" s="31">
        <v>2300</v>
      </c>
      <c r="D367" s="44" t="s">
        <v>30</v>
      </c>
      <c r="E367" s="15">
        <v>2.25</v>
      </c>
      <c r="F367" s="14">
        <f t="shared" si="7"/>
        <v>5175</v>
      </c>
      <c r="G367" s="15">
        <v>2.25</v>
      </c>
      <c r="H367" s="15">
        <f>G367*C367</f>
        <v>5175</v>
      </c>
      <c r="I367" s="15">
        <v>2.4</v>
      </c>
      <c r="J367" s="15">
        <f>I367*C367</f>
        <v>5520</v>
      </c>
      <c r="K367" s="15">
        <v>2.4</v>
      </c>
      <c r="L367" s="15">
        <f>K367*C367</f>
        <v>5520</v>
      </c>
    </row>
    <row r="368" spans="1:6" ht="15.75">
      <c r="A368" s="34"/>
      <c r="B368" s="45"/>
      <c r="C368" s="31"/>
      <c r="D368" s="44"/>
      <c r="E368" s="15"/>
      <c r="F368" s="14"/>
    </row>
    <row r="369" spans="1:12" ht="31.5">
      <c r="A369" s="34">
        <v>60234</v>
      </c>
      <c r="B369" s="45" t="s">
        <v>197</v>
      </c>
      <c r="C369" s="31">
        <v>100</v>
      </c>
      <c r="D369" s="44" t="s">
        <v>30</v>
      </c>
      <c r="E369" s="15">
        <v>2.2</v>
      </c>
      <c r="F369" s="14">
        <f t="shared" si="7"/>
        <v>220</v>
      </c>
      <c r="G369" s="15">
        <v>2.2</v>
      </c>
      <c r="H369" s="15">
        <f>G369*C369</f>
        <v>220.00000000000003</v>
      </c>
      <c r="I369" s="15">
        <v>2.3</v>
      </c>
      <c r="J369" s="15">
        <f>I369*C369</f>
        <v>229.99999999999997</v>
      </c>
      <c r="K369" s="15">
        <v>2.35</v>
      </c>
      <c r="L369" s="15">
        <f>K369*C369</f>
        <v>235</v>
      </c>
    </row>
    <row r="370" spans="1:6" ht="15.75">
      <c r="A370" s="34"/>
      <c r="B370" s="45"/>
      <c r="C370" s="31"/>
      <c r="D370" s="44"/>
      <c r="E370" s="15"/>
      <c r="F370" s="14"/>
    </row>
    <row r="371" spans="1:12" ht="15.75">
      <c r="A371" s="34">
        <v>60401</v>
      </c>
      <c r="B371" s="45" t="s">
        <v>198</v>
      </c>
      <c r="C371" s="31">
        <v>9</v>
      </c>
      <c r="D371" s="44" t="s">
        <v>46</v>
      </c>
      <c r="E371" s="15">
        <v>720</v>
      </c>
      <c r="F371" s="14">
        <f t="shared" si="7"/>
        <v>6480</v>
      </c>
      <c r="G371" s="15">
        <v>720</v>
      </c>
      <c r="H371" s="15">
        <f>G371*C371</f>
        <v>6480</v>
      </c>
      <c r="I371" s="15">
        <v>760</v>
      </c>
      <c r="J371" s="15">
        <f>I371*C371</f>
        <v>6840</v>
      </c>
      <c r="K371" s="15">
        <v>770</v>
      </c>
      <c r="L371" s="15">
        <f>K371*C371</f>
        <v>6930</v>
      </c>
    </row>
    <row r="372" spans="1:6" ht="15.75">
      <c r="A372" s="34"/>
      <c r="B372" s="45"/>
      <c r="C372" s="31"/>
      <c r="D372" s="44"/>
      <c r="E372" s="15"/>
      <c r="F372" s="14"/>
    </row>
    <row r="373" spans="1:12" ht="15.75">
      <c r="A373" s="34">
        <v>60403</v>
      </c>
      <c r="B373" s="45" t="s">
        <v>199</v>
      </c>
      <c r="C373" s="31">
        <v>10</v>
      </c>
      <c r="D373" s="44" t="s">
        <v>46</v>
      </c>
      <c r="E373" s="15">
        <v>650</v>
      </c>
      <c r="F373" s="14">
        <f t="shared" si="7"/>
        <v>6500</v>
      </c>
      <c r="G373" s="15">
        <v>650</v>
      </c>
      <c r="H373" s="15">
        <f>G373*C373</f>
        <v>6500</v>
      </c>
      <c r="I373" s="15">
        <v>680</v>
      </c>
      <c r="J373" s="15">
        <f>I373*C373</f>
        <v>6800</v>
      </c>
      <c r="K373" s="15">
        <v>700</v>
      </c>
      <c r="L373" s="15">
        <f>K373*C373</f>
        <v>7000</v>
      </c>
    </row>
    <row r="374" spans="1:6" ht="15.75">
      <c r="A374" s="34"/>
      <c r="B374" s="45"/>
      <c r="C374" s="31"/>
      <c r="D374" s="44"/>
      <c r="E374" s="15"/>
      <c r="F374" s="14"/>
    </row>
    <row r="375" spans="1:12" ht="15.75">
      <c r="A375" s="34">
        <v>60409</v>
      </c>
      <c r="B375" s="45" t="s">
        <v>200</v>
      </c>
      <c r="C375" s="31">
        <v>1</v>
      </c>
      <c r="D375" s="44" t="s">
        <v>46</v>
      </c>
      <c r="E375" s="15">
        <v>1175</v>
      </c>
      <c r="F375" s="14">
        <f t="shared" si="7"/>
        <v>1175</v>
      </c>
      <c r="G375" s="15">
        <v>1175</v>
      </c>
      <c r="H375" s="15">
        <f>G375*C375</f>
        <v>1175</v>
      </c>
      <c r="I375" s="15">
        <v>1200</v>
      </c>
      <c r="J375" s="15">
        <f>I375*C375</f>
        <v>1200</v>
      </c>
      <c r="K375" s="15">
        <v>1250</v>
      </c>
      <c r="L375" s="15">
        <f>K375*C375</f>
        <v>1250</v>
      </c>
    </row>
    <row r="376" spans="1:6" ht="15.75">
      <c r="A376" s="34"/>
      <c r="B376" s="45"/>
      <c r="C376" s="31"/>
      <c r="D376" s="44"/>
      <c r="E376" s="15"/>
      <c r="F376" s="14"/>
    </row>
    <row r="377" spans="1:12" ht="15.75">
      <c r="A377" s="34">
        <v>60412</v>
      </c>
      <c r="B377" s="45" t="s">
        <v>201</v>
      </c>
      <c r="C377" s="31">
        <v>1</v>
      </c>
      <c r="D377" s="44" t="s">
        <v>46</v>
      </c>
      <c r="E377" s="15">
        <v>1150</v>
      </c>
      <c r="F377" s="14">
        <f t="shared" si="7"/>
        <v>1150</v>
      </c>
      <c r="G377" s="15">
        <v>1150</v>
      </c>
      <c r="H377" s="15">
        <f>G377*C377</f>
        <v>1150</v>
      </c>
      <c r="I377" s="15">
        <v>1200</v>
      </c>
      <c r="J377" s="15">
        <f>I377*C377</f>
        <v>1200</v>
      </c>
      <c r="K377" s="15">
        <v>1230</v>
      </c>
      <c r="L377" s="15">
        <f>K377*C377</f>
        <v>1230</v>
      </c>
    </row>
    <row r="378" spans="1:6" ht="15.75">
      <c r="A378" s="34"/>
      <c r="B378" s="45"/>
      <c r="C378" s="31"/>
      <c r="D378" s="44"/>
      <c r="E378" s="15"/>
      <c r="F378" s="14"/>
    </row>
    <row r="379" spans="1:12" ht="15.75">
      <c r="A379" s="34">
        <v>60421</v>
      </c>
      <c r="B379" s="45" t="s">
        <v>202</v>
      </c>
      <c r="C379" s="31">
        <v>13</v>
      </c>
      <c r="D379" s="44" t="s">
        <v>46</v>
      </c>
      <c r="E379" s="15">
        <v>355.2</v>
      </c>
      <c r="F379" s="14">
        <f t="shared" si="7"/>
        <v>4617.6</v>
      </c>
      <c r="G379" s="15">
        <v>400</v>
      </c>
      <c r="H379" s="15">
        <f>G379*C379</f>
        <v>5200</v>
      </c>
      <c r="I379" s="15">
        <v>280</v>
      </c>
      <c r="J379" s="15">
        <f>I379*C379</f>
        <v>3640</v>
      </c>
      <c r="K379" s="15">
        <v>350</v>
      </c>
      <c r="L379" s="15">
        <f>K379*C379</f>
        <v>4550</v>
      </c>
    </row>
    <row r="380" spans="1:6" ht="15.75">
      <c r="A380" s="34"/>
      <c r="B380" s="45"/>
      <c r="C380" s="31"/>
      <c r="D380" s="44"/>
      <c r="E380" s="15"/>
      <c r="F380" s="14"/>
    </row>
    <row r="381" spans="1:12" ht="15.75">
      <c r="A381" s="34">
        <v>60261</v>
      </c>
      <c r="B381" s="45" t="s">
        <v>203</v>
      </c>
      <c r="C381" s="31">
        <v>1500</v>
      </c>
      <c r="D381" s="44" t="s">
        <v>30</v>
      </c>
      <c r="E381" s="15">
        <v>5.95</v>
      </c>
      <c r="F381" s="14">
        <f t="shared" si="7"/>
        <v>8925</v>
      </c>
      <c r="G381" s="15">
        <v>5.95</v>
      </c>
      <c r="H381" s="15">
        <f>G381*C381</f>
        <v>8925</v>
      </c>
      <c r="I381" s="15">
        <v>6.3</v>
      </c>
      <c r="J381" s="15">
        <f>I381*C381</f>
        <v>9450</v>
      </c>
      <c r="K381" s="15">
        <v>6.5</v>
      </c>
      <c r="L381" s="15">
        <f>K381*C381</f>
        <v>9750</v>
      </c>
    </row>
    <row r="382" spans="1:6" ht="15.75">
      <c r="A382" s="34"/>
      <c r="B382" s="45"/>
      <c r="C382" s="31"/>
      <c r="D382" s="44"/>
      <c r="E382" s="15"/>
      <c r="F382" s="14"/>
    </row>
    <row r="383" spans="1:12" ht="31.5">
      <c r="A383" s="34">
        <v>60702</v>
      </c>
      <c r="B383" s="45" t="s">
        <v>204</v>
      </c>
      <c r="C383" s="31">
        <v>4</v>
      </c>
      <c r="D383" s="44" t="s">
        <v>46</v>
      </c>
      <c r="E383" s="15">
        <v>700</v>
      </c>
      <c r="F383" s="14">
        <f t="shared" si="7"/>
        <v>2800</v>
      </c>
      <c r="G383" s="15">
        <v>700</v>
      </c>
      <c r="H383" s="15">
        <f>G383*C383</f>
        <v>2800</v>
      </c>
      <c r="I383" s="15">
        <v>740</v>
      </c>
      <c r="J383" s="15">
        <f>I383*C383</f>
        <v>2960</v>
      </c>
      <c r="K383" s="15">
        <v>75</v>
      </c>
      <c r="L383" s="15">
        <f>K383*C383</f>
        <v>300</v>
      </c>
    </row>
    <row r="384" spans="1:6" ht="15.75">
      <c r="A384" s="34"/>
      <c r="B384" s="45"/>
      <c r="C384" s="31"/>
      <c r="D384" s="44"/>
      <c r="E384" s="15"/>
      <c r="F384" s="14"/>
    </row>
    <row r="385" spans="1:12" ht="15.75">
      <c r="A385" s="34">
        <v>90120</v>
      </c>
      <c r="B385" s="45" t="s">
        <v>205</v>
      </c>
      <c r="C385" s="31">
        <v>4</v>
      </c>
      <c r="D385" s="44" t="s">
        <v>46</v>
      </c>
      <c r="E385" s="15">
        <v>535</v>
      </c>
      <c r="F385" s="14">
        <f t="shared" si="7"/>
        <v>2140</v>
      </c>
      <c r="G385" s="15">
        <v>535</v>
      </c>
      <c r="H385" s="15">
        <f>G385*C385</f>
        <v>2140</v>
      </c>
      <c r="I385" s="15">
        <v>560</v>
      </c>
      <c r="J385" s="15">
        <f>I385*C385</f>
        <v>2240</v>
      </c>
      <c r="K385" s="15">
        <v>575</v>
      </c>
      <c r="L385" s="15">
        <f>K385*C385</f>
        <v>2300</v>
      </c>
    </row>
    <row r="386" spans="1:11" ht="15.75">
      <c r="A386" s="34"/>
      <c r="B386" s="46"/>
      <c r="C386" s="31"/>
      <c r="D386" s="44"/>
      <c r="E386" s="47"/>
      <c r="F386" s="51" t="s">
        <v>91</v>
      </c>
      <c r="G386" s="49" t="s">
        <v>91</v>
      </c>
      <c r="I386" s="49" t="s">
        <v>91</v>
      </c>
      <c r="K386" s="49" t="s">
        <v>91</v>
      </c>
    </row>
    <row r="387" spans="1:6" ht="15.75">
      <c r="A387" s="34"/>
      <c r="B387" s="46"/>
      <c r="C387" s="31"/>
      <c r="D387" s="44"/>
      <c r="E387" s="47"/>
      <c r="F387" s="52"/>
    </row>
    <row r="388" spans="1:11" ht="15.75">
      <c r="A388" s="34"/>
      <c r="B388" s="40" t="s">
        <v>92</v>
      </c>
      <c r="C388" s="31"/>
      <c r="D388" s="44"/>
      <c r="E388" s="47"/>
      <c r="F388" s="52">
        <f>SUM(F361:F385)</f>
        <v>42997.6</v>
      </c>
      <c r="G388" s="18">
        <f>SUM(H361:H385)</f>
        <v>43580</v>
      </c>
      <c r="I388" s="18">
        <f>SUM(J361:J385)</f>
        <v>44090</v>
      </c>
      <c r="K388" s="18">
        <f>SUM(L361:L385)</f>
        <v>43160</v>
      </c>
    </row>
    <row r="389" spans="1:6" ht="15.75">
      <c r="A389" s="34"/>
      <c r="B389" s="46"/>
      <c r="C389" s="31"/>
      <c r="D389" s="44"/>
      <c r="E389" s="47"/>
      <c r="F389" s="52"/>
    </row>
    <row r="390" spans="1:6" ht="15.75">
      <c r="A390" s="34"/>
      <c r="B390" s="46"/>
      <c r="C390" s="31"/>
      <c r="D390" s="44"/>
      <c r="E390" s="47"/>
      <c r="F390" s="52"/>
    </row>
    <row r="391" spans="1:6" ht="15.75">
      <c r="A391" s="42" t="s">
        <v>23</v>
      </c>
      <c r="B391" s="29"/>
      <c r="C391" s="42"/>
      <c r="D391" s="42"/>
      <c r="E391" s="29"/>
      <c r="F391" s="29"/>
    </row>
    <row r="392" spans="1:6" ht="15.75">
      <c r="A392" s="43" t="s">
        <v>206</v>
      </c>
      <c r="B392" s="29"/>
      <c r="C392" s="42"/>
      <c r="D392" s="42"/>
      <c r="E392" s="29"/>
      <c r="F392" s="29"/>
    </row>
    <row r="393" spans="1:6" ht="15.75">
      <c r="A393" s="42"/>
      <c r="B393" s="29"/>
      <c r="C393" s="42"/>
      <c r="D393" s="42"/>
      <c r="E393" s="29"/>
      <c r="F393" s="29"/>
    </row>
    <row r="394" spans="1:12" ht="15.75">
      <c r="A394" s="26">
        <v>50225</v>
      </c>
      <c r="B394" s="45" t="s">
        <v>151</v>
      </c>
      <c r="C394" s="31">
        <v>30</v>
      </c>
      <c r="D394" s="44" t="s">
        <v>124</v>
      </c>
      <c r="E394" s="15">
        <v>30</v>
      </c>
      <c r="F394" s="14">
        <f aca="true" t="shared" si="8" ref="F394:F426">ROUND(C394*E394,2)</f>
        <v>900</v>
      </c>
      <c r="G394" s="15">
        <v>60</v>
      </c>
      <c r="H394" s="15">
        <f>G394*C394</f>
        <v>1800</v>
      </c>
      <c r="I394" s="15">
        <v>150</v>
      </c>
      <c r="J394" s="15">
        <f>I394*C394</f>
        <v>4500</v>
      </c>
      <c r="K394" s="15">
        <v>80</v>
      </c>
      <c r="L394" s="15">
        <f>K394*C394</f>
        <v>2400</v>
      </c>
    </row>
    <row r="395" spans="1:6" ht="15.75">
      <c r="A395" s="26"/>
      <c r="B395" s="45"/>
      <c r="C395" s="31"/>
      <c r="D395" s="44"/>
      <c r="E395" s="15"/>
      <c r="F395" s="14"/>
    </row>
    <row r="396" spans="1:12" ht="31.5">
      <c r="A396" s="26">
        <v>60222</v>
      </c>
      <c r="B396" s="45" t="s">
        <v>193</v>
      </c>
      <c r="C396" s="31">
        <v>2800</v>
      </c>
      <c r="D396" s="44" t="s">
        <v>30</v>
      </c>
      <c r="E396" s="15">
        <v>3.9</v>
      </c>
      <c r="F396" s="14">
        <f t="shared" si="8"/>
        <v>10920</v>
      </c>
      <c r="G396" s="15">
        <v>3.9</v>
      </c>
      <c r="H396" s="15">
        <f>G396*C396</f>
        <v>10920</v>
      </c>
      <c r="I396" s="15">
        <v>4.1</v>
      </c>
      <c r="J396" s="15">
        <f>I396*C396</f>
        <v>11479.999999999998</v>
      </c>
      <c r="K396" s="15">
        <v>4.2</v>
      </c>
      <c r="L396" s="15">
        <f>K396*C396</f>
        <v>11760</v>
      </c>
    </row>
    <row r="397" spans="1:6" ht="15.75">
      <c r="A397" s="26"/>
      <c r="B397" s="45"/>
      <c r="C397" s="31"/>
      <c r="D397" s="44"/>
      <c r="E397" s="15"/>
      <c r="F397" s="14"/>
    </row>
    <row r="398" spans="1:12" ht="31.5">
      <c r="A398" s="26">
        <v>60224</v>
      </c>
      <c r="B398" s="45" t="s">
        <v>194</v>
      </c>
      <c r="C398" s="31">
        <v>2800</v>
      </c>
      <c r="D398" s="44" t="s">
        <v>30</v>
      </c>
      <c r="E398" s="15">
        <v>3.15</v>
      </c>
      <c r="F398" s="14">
        <f t="shared" si="8"/>
        <v>8820</v>
      </c>
      <c r="G398" s="15">
        <v>3.15</v>
      </c>
      <c r="H398" s="15">
        <f>G398*C398</f>
        <v>8820</v>
      </c>
      <c r="I398" s="15">
        <v>3.3</v>
      </c>
      <c r="J398" s="15">
        <f>I398*C398</f>
        <v>9240</v>
      </c>
      <c r="K398" s="15">
        <v>3.35</v>
      </c>
      <c r="L398" s="15">
        <f>K398*C398</f>
        <v>9380</v>
      </c>
    </row>
    <row r="399" spans="1:6" ht="15.75">
      <c r="A399" s="26"/>
      <c r="B399" s="45"/>
      <c r="C399" s="31"/>
      <c r="D399" s="44"/>
      <c r="E399" s="15"/>
      <c r="F399" s="14"/>
    </row>
    <row r="400" spans="1:12" ht="31.5">
      <c r="A400" s="26">
        <v>60228</v>
      </c>
      <c r="B400" s="45" t="s">
        <v>207</v>
      </c>
      <c r="C400" s="31">
        <v>100</v>
      </c>
      <c r="D400" s="44" t="s">
        <v>30</v>
      </c>
      <c r="E400" s="15">
        <v>3.25</v>
      </c>
      <c r="F400" s="14">
        <f t="shared" si="8"/>
        <v>325</v>
      </c>
      <c r="G400" s="15">
        <v>3.25</v>
      </c>
      <c r="H400" s="15">
        <f>G400*C400</f>
        <v>325</v>
      </c>
      <c r="I400" s="15">
        <v>3.4</v>
      </c>
      <c r="J400" s="15">
        <f>I400*C400</f>
        <v>340</v>
      </c>
      <c r="K400" s="15">
        <v>3.5</v>
      </c>
      <c r="L400" s="15">
        <f>K400*C400</f>
        <v>350</v>
      </c>
    </row>
    <row r="401" spans="1:6" ht="15.75">
      <c r="A401" s="26"/>
      <c r="B401" s="45"/>
      <c r="C401" s="31"/>
      <c r="D401" s="44"/>
      <c r="E401" s="15"/>
      <c r="F401" s="14"/>
    </row>
    <row r="402" spans="1:12" ht="47.25">
      <c r="A402" s="26">
        <v>60241</v>
      </c>
      <c r="B402" s="45" t="s">
        <v>208</v>
      </c>
      <c r="C402" s="31">
        <v>50</v>
      </c>
      <c r="D402" s="44" t="s">
        <v>30</v>
      </c>
      <c r="E402" s="15">
        <v>45</v>
      </c>
      <c r="F402" s="14">
        <f t="shared" si="8"/>
        <v>2250</v>
      </c>
      <c r="G402" s="15">
        <v>45</v>
      </c>
      <c r="H402" s="15">
        <f>G402*C402</f>
        <v>2250</v>
      </c>
      <c r="I402" s="15">
        <v>47.25</v>
      </c>
      <c r="J402" s="15">
        <f>I402*C402</f>
        <v>2362.5</v>
      </c>
      <c r="K402" s="15">
        <v>48</v>
      </c>
      <c r="L402" s="15">
        <f>K402*C402</f>
        <v>2400</v>
      </c>
    </row>
    <row r="403" spans="1:6" ht="15.75">
      <c r="A403" s="26"/>
      <c r="B403" s="45"/>
      <c r="C403" s="31"/>
      <c r="D403" s="44"/>
      <c r="E403" s="15"/>
      <c r="F403" s="14"/>
    </row>
    <row r="404" spans="1:12" ht="15.75">
      <c r="A404" s="26">
        <v>60407</v>
      </c>
      <c r="B404" s="45" t="s">
        <v>209</v>
      </c>
      <c r="C404" s="31">
        <v>3</v>
      </c>
      <c r="D404" s="44" t="s">
        <v>46</v>
      </c>
      <c r="E404" s="15">
        <v>685</v>
      </c>
      <c r="F404" s="14">
        <f t="shared" si="8"/>
        <v>2055</v>
      </c>
      <c r="G404" s="15">
        <v>685</v>
      </c>
      <c r="H404" s="15">
        <f>G404*C404</f>
        <v>2055</v>
      </c>
      <c r="I404" s="15">
        <v>720</v>
      </c>
      <c r="J404" s="15">
        <f>I404*C404</f>
        <v>2160</v>
      </c>
      <c r="K404" s="15">
        <v>735</v>
      </c>
      <c r="L404" s="15">
        <f>K404*C404</f>
        <v>2205</v>
      </c>
    </row>
    <row r="405" spans="1:6" ht="15.75">
      <c r="A405" s="26"/>
      <c r="B405" s="45"/>
      <c r="C405" s="31"/>
      <c r="D405" s="44"/>
      <c r="E405" s="15"/>
      <c r="F405" s="14"/>
    </row>
    <row r="406" spans="1:12" ht="15.75">
      <c r="A406" s="26">
        <v>60411</v>
      </c>
      <c r="B406" s="45" t="s">
        <v>210</v>
      </c>
      <c r="C406" s="31">
        <v>9</v>
      </c>
      <c r="D406" s="44" t="s">
        <v>46</v>
      </c>
      <c r="E406" s="15">
        <v>590</v>
      </c>
      <c r="F406" s="14">
        <f t="shared" si="8"/>
        <v>5310</v>
      </c>
      <c r="G406" s="15">
        <v>590</v>
      </c>
      <c r="H406" s="15">
        <f>G406*C406</f>
        <v>5310</v>
      </c>
      <c r="I406" s="15">
        <v>620</v>
      </c>
      <c r="J406" s="15">
        <f>I406*C406</f>
        <v>5580</v>
      </c>
      <c r="K406" s="15">
        <v>630</v>
      </c>
      <c r="L406" s="15">
        <f>K406*C406</f>
        <v>5670</v>
      </c>
    </row>
    <row r="407" spans="1:6" ht="15.75">
      <c r="A407" s="26"/>
      <c r="B407" s="45"/>
      <c r="C407" s="31"/>
      <c r="D407" s="44"/>
      <c r="E407" s="15"/>
      <c r="F407" s="14"/>
    </row>
    <row r="408" spans="1:12" ht="15.75">
      <c r="A408" s="26">
        <v>60412</v>
      </c>
      <c r="B408" s="45" t="s">
        <v>201</v>
      </c>
      <c r="C408" s="31">
        <v>2</v>
      </c>
      <c r="D408" s="44" t="s">
        <v>46</v>
      </c>
      <c r="E408" s="15">
        <v>1150</v>
      </c>
      <c r="F408" s="14">
        <f t="shared" si="8"/>
        <v>2300</v>
      </c>
      <c r="G408" s="15">
        <v>1150</v>
      </c>
      <c r="H408" s="15">
        <f>G408*C408</f>
        <v>2300</v>
      </c>
      <c r="I408" s="15">
        <v>1200</v>
      </c>
      <c r="J408" s="15">
        <f>I408*C408</f>
        <v>2400</v>
      </c>
      <c r="K408" s="15">
        <v>1230</v>
      </c>
      <c r="L408" s="15">
        <f>K408*C408</f>
        <v>2460</v>
      </c>
    </row>
    <row r="409" spans="1:6" ht="15.75">
      <c r="A409" s="26"/>
      <c r="B409" s="45"/>
      <c r="C409" s="31"/>
      <c r="D409" s="44"/>
      <c r="E409" s="15"/>
      <c r="F409" s="14"/>
    </row>
    <row r="410" spans="1:12" ht="31.5">
      <c r="A410" s="26">
        <v>60414</v>
      </c>
      <c r="B410" s="45" t="s">
        <v>211</v>
      </c>
      <c r="C410" s="31">
        <v>1</v>
      </c>
      <c r="D410" s="44" t="s">
        <v>46</v>
      </c>
      <c r="E410" s="15">
        <v>690</v>
      </c>
      <c r="F410" s="14">
        <f t="shared" si="8"/>
        <v>690</v>
      </c>
      <c r="G410" s="15">
        <v>690</v>
      </c>
      <c r="H410" s="15">
        <f>G410*C410</f>
        <v>690</v>
      </c>
      <c r="I410" s="15">
        <v>1200</v>
      </c>
      <c r="J410" s="15">
        <f>I410*C410</f>
        <v>1200</v>
      </c>
      <c r="K410" s="15">
        <v>740</v>
      </c>
      <c r="L410" s="15">
        <f>K410*C410</f>
        <v>740</v>
      </c>
    </row>
    <row r="411" spans="1:6" ht="15.75">
      <c r="A411" s="26"/>
      <c r="B411" s="45"/>
      <c r="C411" s="31"/>
      <c r="D411" s="44"/>
      <c r="E411" s="15"/>
      <c r="F411" s="14"/>
    </row>
    <row r="412" spans="1:12" ht="15.75">
      <c r="A412" s="26">
        <v>60423</v>
      </c>
      <c r="B412" s="45" t="s">
        <v>212</v>
      </c>
      <c r="C412" s="31">
        <v>9</v>
      </c>
      <c r="D412" s="44" t="s">
        <v>46</v>
      </c>
      <c r="E412" s="15">
        <v>396</v>
      </c>
      <c r="F412" s="14">
        <f t="shared" si="8"/>
        <v>3564</v>
      </c>
      <c r="G412" s="15">
        <v>300</v>
      </c>
      <c r="H412" s="15">
        <f>G412*C412</f>
        <v>2700</v>
      </c>
      <c r="I412" s="15">
        <v>230</v>
      </c>
      <c r="J412" s="15">
        <f>I412*C412</f>
        <v>2070</v>
      </c>
      <c r="K412" s="15">
        <v>350</v>
      </c>
      <c r="L412" s="15">
        <f>K412*C412</f>
        <v>3150</v>
      </c>
    </row>
    <row r="413" spans="1:6" ht="15.75">
      <c r="A413" s="26"/>
      <c r="B413" s="45"/>
      <c r="C413" s="31"/>
      <c r="D413" s="44"/>
      <c r="E413" s="15"/>
      <c r="F413" s="14"/>
    </row>
    <row r="414" spans="1:12" ht="15.75">
      <c r="A414" s="26">
        <v>60427</v>
      </c>
      <c r="B414" s="45" t="s">
        <v>213</v>
      </c>
      <c r="C414" s="31">
        <v>11</v>
      </c>
      <c r="D414" s="44" t="s">
        <v>46</v>
      </c>
      <c r="E414" s="15">
        <v>186</v>
      </c>
      <c r="F414" s="14">
        <f t="shared" si="8"/>
        <v>2046</v>
      </c>
      <c r="G414" s="15">
        <v>300</v>
      </c>
      <c r="H414" s="15">
        <f>G414*C414</f>
        <v>3300</v>
      </c>
      <c r="I414" s="15">
        <v>120</v>
      </c>
      <c r="J414" s="15">
        <f>I414*C414</f>
        <v>1320</v>
      </c>
      <c r="K414" s="15">
        <v>350</v>
      </c>
      <c r="L414" s="15">
        <f>K414*C414</f>
        <v>3850</v>
      </c>
    </row>
    <row r="415" spans="1:6" ht="15.75">
      <c r="A415" s="26"/>
      <c r="B415" s="45"/>
      <c r="C415" s="31"/>
      <c r="D415" s="44"/>
      <c r="E415" s="15"/>
      <c r="F415" s="14"/>
    </row>
    <row r="416" spans="1:12" ht="15.75">
      <c r="A416" s="26">
        <v>60261</v>
      </c>
      <c r="B416" s="45" t="s">
        <v>203</v>
      </c>
      <c r="C416" s="31">
        <v>1800</v>
      </c>
      <c r="D416" s="44" t="s">
        <v>30</v>
      </c>
      <c r="E416" s="15">
        <v>5.95</v>
      </c>
      <c r="F416" s="14">
        <f t="shared" si="8"/>
        <v>10710</v>
      </c>
      <c r="G416" s="15">
        <v>5.95</v>
      </c>
      <c r="H416" s="15">
        <f>G416*C416</f>
        <v>10710</v>
      </c>
      <c r="I416" s="15">
        <v>6.3</v>
      </c>
      <c r="J416" s="15">
        <f>I416*C416</f>
        <v>11340</v>
      </c>
      <c r="K416" s="15">
        <v>6.4</v>
      </c>
      <c r="L416" s="15">
        <f>K416*C416</f>
        <v>11520</v>
      </c>
    </row>
    <row r="417" spans="1:6" ht="15.75">
      <c r="A417" s="26"/>
      <c r="B417" s="45"/>
      <c r="C417" s="31"/>
      <c r="D417" s="44"/>
      <c r="E417" s="15"/>
      <c r="F417" s="14"/>
    </row>
    <row r="418" spans="1:12" ht="31.5">
      <c r="A418" s="26">
        <v>60702</v>
      </c>
      <c r="B418" s="45" t="s">
        <v>204</v>
      </c>
      <c r="C418" s="31">
        <v>7</v>
      </c>
      <c r="D418" s="44" t="s">
        <v>46</v>
      </c>
      <c r="E418" s="15">
        <v>700</v>
      </c>
      <c r="F418" s="14">
        <f t="shared" si="8"/>
        <v>4900</v>
      </c>
      <c r="G418" s="15">
        <v>700</v>
      </c>
      <c r="H418" s="15">
        <f>G418*C418</f>
        <v>4900</v>
      </c>
      <c r="I418" s="15">
        <v>730</v>
      </c>
      <c r="J418" s="15">
        <f>I418*C418</f>
        <v>5110</v>
      </c>
      <c r="K418" s="15">
        <v>750</v>
      </c>
      <c r="L418" s="15">
        <f>K418*C418</f>
        <v>5250</v>
      </c>
    </row>
    <row r="419" spans="1:6" ht="15.75">
      <c r="A419" s="26"/>
      <c r="B419" s="45"/>
      <c r="C419" s="31"/>
      <c r="D419" s="44"/>
      <c r="E419" s="15"/>
      <c r="F419" s="14"/>
    </row>
    <row r="420" spans="1:12" ht="31.5">
      <c r="A420" s="26">
        <v>60706</v>
      </c>
      <c r="B420" s="45" t="s">
        <v>214</v>
      </c>
      <c r="C420" s="31">
        <v>5</v>
      </c>
      <c r="D420" s="44" t="s">
        <v>46</v>
      </c>
      <c r="E420" s="15">
        <v>1150</v>
      </c>
      <c r="F420" s="14">
        <f t="shared" si="8"/>
        <v>5750</v>
      </c>
      <c r="G420" s="15">
        <v>1150</v>
      </c>
      <c r="H420" s="15">
        <f>G420*C420</f>
        <v>5750</v>
      </c>
      <c r="I420" s="15">
        <v>1200</v>
      </c>
      <c r="J420" s="15">
        <f>I420*C420</f>
        <v>6000</v>
      </c>
      <c r="K420" s="15">
        <v>1230</v>
      </c>
      <c r="L420" s="15">
        <f>K420*C420</f>
        <v>6150</v>
      </c>
    </row>
    <row r="421" spans="1:6" ht="15.75">
      <c r="A421" s="26"/>
      <c r="B421" s="45"/>
      <c r="C421" s="31"/>
      <c r="D421" s="44"/>
      <c r="E421" s="15"/>
      <c r="F421" s="14"/>
    </row>
    <row r="422" spans="1:12" ht="31.5">
      <c r="A422" s="26">
        <v>60708</v>
      </c>
      <c r="B422" s="45" t="s">
        <v>215</v>
      </c>
      <c r="C422" s="31">
        <v>1</v>
      </c>
      <c r="D422" s="44" t="s">
        <v>46</v>
      </c>
      <c r="E422" s="15">
        <v>860</v>
      </c>
      <c r="F422" s="14">
        <f t="shared" si="8"/>
        <v>860</v>
      </c>
      <c r="G422" s="15">
        <v>860</v>
      </c>
      <c r="H422" s="15">
        <f>G422*C422</f>
        <v>860</v>
      </c>
      <c r="I422" s="15">
        <v>900</v>
      </c>
      <c r="J422" s="15">
        <f>I422*C422</f>
        <v>900</v>
      </c>
      <c r="K422" s="15">
        <v>920</v>
      </c>
      <c r="L422" s="15">
        <f>K422*C422</f>
        <v>920</v>
      </c>
    </row>
    <row r="423" spans="1:6" ht="15.75">
      <c r="A423" s="26"/>
      <c r="B423" s="45"/>
      <c r="C423" s="31"/>
      <c r="D423" s="44"/>
      <c r="E423" s="15"/>
      <c r="F423" s="14"/>
    </row>
    <row r="424" spans="1:12" ht="31.5">
      <c r="A424" s="26">
        <v>60709</v>
      </c>
      <c r="B424" s="45" t="s">
        <v>216</v>
      </c>
      <c r="C424" s="31">
        <v>4</v>
      </c>
      <c r="D424" s="44" t="s">
        <v>46</v>
      </c>
      <c r="E424" s="15">
        <v>385</v>
      </c>
      <c r="F424" s="14">
        <f t="shared" si="8"/>
        <v>1540</v>
      </c>
      <c r="G424" s="15">
        <v>385</v>
      </c>
      <c r="H424" s="15">
        <f>G424*C424</f>
        <v>1540</v>
      </c>
      <c r="I424" s="15">
        <v>400</v>
      </c>
      <c r="J424" s="15">
        <f>I424*C424</f>
        <v>1600</v>
      </c>
      <c r="K424" s="15">
        <v>415</v>
      </c>
      <c r="L424" s="15">
        <f>K424*C424</f>
        <v>1660</v>
      </c>
    </row>
    <row r="425" spans="1:6" ht="15.75">
      <c r="A425" s="26"/>
      <c r="B425" s="45"/>
      <c r="C425" s="31"/>
      <c r="D425" s="44"/>
      <c r="E425" s="15"/>
      <c r="F425" s="14"/>
    </row>
    <row r="426" spans="1:12" ht="15.75">
      <c r="A426" s="26">
        <v>90120</v>
      </c>
      <c r="B426" s="45" t="s">
        <v>205</v>
      </c>
      <c r="C426" s="31">
        <v>6</v>
      </c>
      <c r="D426" s="44" t="s">
        <v>46</v>
      </c>
      <c r="E426" s="15">
        <v>535</v>
      </c>
      <c r="F426" s="14">
        <f t="shared" si="8"/>
        <v>3210</v>
      </c>
      <c r="G426" s="15">
        <v>535</v>
      </c>
      <c r="H426" s="15">
        <f>G426*C426</f>
        <v>3210</v>
      </c>
      <c r="I426" s="15">
        <v>560</v>
      </c>
      <c r="J426" s="15">
        <f>I426*C426</f>
        <v>3360</v>
      </c>
      <c r="K426" s="15">
        <v>575</v>
      </c>
      <c r="L426" s="15">
        <f>K426*C426</f>
        <v>3450</v>
      </c>
    </row>
    <row r="427" spans="1:11" ht="15.75">
      <c r="A427" s="34"/>
      <c r="B427" s="16"/>
      <c r="C427" s="53"/>
      <c r="D427" s="53"/>
      <c r="E427" s="18"/>
      <c r="F427" s="54" t="s">
        <v>91</v>
      </c>
      <c r="G427" s="49" t="s">
        <v>91</v>
      </c>
      <c r="I427" s="49" t="s">
        <v>91</v>
      </c>
      <c r="K427" s="49" t="s">
        <v>91</v>
      </c>
    </row>
    <row r="428" spans="1:6" ht="15.75">
      <c r="A428" s="34"/>
      <c r="B428" s="16"/>
      <c r="C428" s="16"/>
      <c r="D428" s="16"/>
      <c r="E428" s="18"/>
      <c r="F428" s="16"/>
    </row>
    <row r="429" spans="1:11" ht="15.75">
      <c r="A429" s="16"/>
      <c r="B429" s="40" t="s">
        <v>92</v>
      </c>
      <c r="C429" s="16"/>
      <c r="D429" s="16"/>
      <c r="E429" s="18"/>
      <c r="F429" s="17">
        <f>SUM(F394:F426)</f>
        <v>66150</v>
      </c>
      <c r="G429" s="18">
        <f>SUM(H394:H426)</f>
        <v>67440</v>
      </c>
      <c r="I429" s="18">
        <f>SUM(J394:J426)</f>
        <v>70962.5</v>
      </c>
      <c r="K429" s="18">
        <f>SUM(L394:L426)</f>
        <v>73315</v>
      </c>
    </row>
    <row r="430" spans="1:11" ht="15.75">
      <c r="A430" s="16"/>
      <c r="B430" s="16"/>
      <c r="C430" s="16"/>
      <c r="D430" s="16"/>
      <c r="E430" s="18"/>
      <c r="F430" s="54" t="s">
        <v>91</v>
      </c>
      <c r="G430" s="49" t="s">
        <v>91</v>
      </c>
      <c r="I430" s="49" t="s">
        <v>91</v>
      </c>
      <c r="K430" s="49" t="s">
        <v>91</v>
      </c>
    </row>
    <row r="431" spans="1:6" ht="15.75">
      <c r="A431" s="16"/>
      <c r="B431" s="16"/>
      <c r="C431" s="16"/>
      <c r="D431" s="16"/>
      <c r="E431" s="18"/>
      <c r="F431" s="16"/>
    </row>
    <row r="432" spans="1:11" ht="15.75">
      <c r="A432" s="16" t="s">
        <v>217</v>
      </c>
      <c r="B432" s="16"/>
      <c r="C432" s="16"/>
      <c r="D432" s="16"/>
      <c r="E432" s="18"/>
      <c r="F432" s="17">
        <f>F138+F185+F242+F293+F356+F388+F429</f>
        <v>1344895.6900000002</v>
      </c>
      <c r="G432" s="17">
        <f>G138+G185+G242+G293+G356+G388+G429</f>
        <v>1443665.75</v>
      </c>
      <c r="I432" s="17">
        <f>I138+I185+I242+I293+I356+I388+I429</f>
        <v>1494343.3</v>
      </c>
      <c r="K432" s="17">
        <f>K138+K185+K242+K293+K356+K388+K429</f>
        <v>1678053.05</v>
      </c>
    </row>
  </sheetData>
  <sheetProtection/>
  <mergeCells count="4">
    <mergeCell ref="E11:F11"/>
    <mergeCell ref="E12:F12"/>
    <mergeCell ref="E13:F13"/>
    <mergeCell ref="E14:F14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9" manualBreakCount="9">
    <brk id="49" max="255" man="1"/>
    <brk id="79" max="255" man="1"/>
    <brk id="133" max="255" man="1"/>
    <brk id="164" max="255" man="1"/>
    <brk id="262" max="255" man="1"/>
    <brk id="294" max="255" man="1"/>
    <brk id="323" max="255" man="1"/>
    <brk id="389" max="255" man="1"/>
    <brk id="4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2013-03-01T21:00:11Z</cp:lastPrinted>
  <dcterms:created xsi:type="dcterms:W3CDTF">2000-03-01T21:43:43Z</dcterms:created>
  <dcterms:modified xsi:type="dcterms:W3CDTF">2013-03-04T20:24:40Z</dcterms:modified>
  <cp:category/>
  <cp:version/>
  <cp:contentType/>
  <cp:contentStatus/>
</cp:coreProperties>
</file>