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root\rfp_rfq\2021 RFPS\9061\"/>
    </mc:Choice>
  </mc:AlternateContent>
  <bookViews>
    <workbookView xWindow="0" yWindow="0" windowWidth="24000" windowHeight="14685"/>
  </bookViews>
  <sheets>
    <sheet name="Cost Proposal" sheetId="1" r:id="rId1"/>
    <sheet name="Sheet1" sheetId="3" r:id="rId2"/>
  </sheets>
  <definedNames>
    <definedName name="_xlnm.Print_Area" localSheetId="0">'Cost Proposal'!$A$1:$F$48</definedName>
    <definedName name="_xlnm.Print_Titles" localSheetId="0">'Cost Proposal'!$1:$6</definedName>
  </definedNames>
  <calcPr calcId="162913"/>
</workbook>
</file>

<file path=xl/calcChain.xml><?xml version="1.0" encoding="utf-8"?>
<calcChain xmlns="http://schemas.openxmlformats.org/spreadsheetml/2006/main">
  <c r="F7" i="1" l="1"/>
  <c r="P4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</calcChain>
</file>

<file path=xl/sharedStrings.xml><?xml version="1.0" encoding="utf-8"?>
<sst xmlns="http://schemas.openxmlformats.org/spreadsheetml/2006/main" count="162" uniqueCount="111">
  <si>
    <t>Method</t>
  </si>
  <si>
    <t>Total dissolved solids</t>
  </si>
  <si>
    <t>Total Kjeldahl Nitrogen</t>
  </si>
  <si>
    <t>Chromium, Hexavalent</t>
  </si>
  <si>
    <t>Phosphorus, Total</t>
  </si>
  <si>
    <t>cBOD, 5-day</t>
  </si>
  <si>
    <t>Mercury</t>
  </si>
  <si>
    <t>Specific Conductance</t>
  </si>
  <si>
    <t>Alkalinity</t>
  </si>
  <si>
    <t>Chemical oxygen demand</t>
  </si>
  <si>
    <t>pH, elecrometric</t>
  </si>
  <si>
    <t>Volatile organic compounds</t>
  </si>
  <si>
    <t>Total organic carbon</t>
  </si>
  <si>
    <t>TCLP leach preparation</t>
  </si>
  <si>
    <t>soil/sed</t>
  </si>
  <si>
    <t>water</t>
  </si>
  <si>
    <t>pH</t>
  </si>
  <si>
    <t>Nitrogen, Nitrate + Nitrite</t>
  </si>
  <si>
    <t>Matrix</t>
  </si>
  <si>
    <t>EPA 300.0</t>
  </si>
  <si>
    <t>EPA 310.2 or SM2320B</t>
  </si>
  <si>
    <t>Field Data Entry</t>
  </si>
  <si>
    <t>EPA 8260</t>
  </si>
  <si>
    <t>EPA 8270</t>
  </si>
  <si>
    <t>EPA 8082</t>
  </si>
  <si>
    <t>SM3500-Cr B</t>
  </si>
  <si>
    <t>EPA 350.1</t>
  </si>
  <si>
    <t>EPA 120.1</t>
  </si>
  <si>
    <t>EPA 410.4</t>
  </si>
  <si>
    <t>Diesel range organics</t>
  </si>
  <si>
    <t>EPA 7470</t>
  </si>
  <si>
    <t>Gasoline range organics</t>
  </si>
  <si>
    <t>Total suspended solids</t>
  </si>
  <si>
    <t>Oil and grease</t>
  </si>
  <si>
    <t>Parameter</t>
  </si>
  <si>
    <t xml:space="preserve">Unit Price </t>
  </si>
  <si>
    <t>Total Price</t>
  </si>
  <si>
    <t>RCRA Metals (less Hg)</t>
  </si>
  <si>
    <t>EPA 6010</t>
  </si>
  <si>
    <t>Cyanide, Total</t>
  </si>
  <si>
    <t>RFP Form D - Cost Proposal</t>
  </si>
  <si>
    <t>PVOC EPA 8020</t>
  </si>
  <si>
    <t>EPA 160.2 or SM2540D</t>
  </si>
  <si>
    <t>WI-MOD DRO</t>
  </si>
  <si>
    <t>BTEX (PVOC)</t>
  </si>
  <si>
    <t>EPA 365.3</t>
  </si>
  <si>
    <t>EPA 160.1 or SM2540D</t>
  </si>
  <si>
    <t>EPA 405.1 or SM5210B</t>
  </si>
  <si>
    <t>EPA 335.4  or 9012B</t>
  </si>
  <si>
    <t>EPA 413.1 or 9071</t>
  </si>
  <si>
    <t>EPA 150.2 or                SM4500-H+B</t>
  </si>
  <si>
    <t>WI-MOD GRO +                PVOC EPA 8020</t>
  </si>
  <si>
    <t>EPA 415.3                       or 9060A</t>
  </si>
  <si>
    <t>TCLP leaching       EPA 1311</t>
  </si>
  <si>
    <t>EPA 300.0 or          353.2</t>
  </si>
  <si>
    <t>Total Cost (Based on Estimated Count)</t>
  </si>
  <si>
    <t>Est.  Count</t>
  </si>
  <si>
    <t>Est. Count - Estimated number of samples annually.</t>
  </si>
  <si>
    <t>Phenolics</t>
  </si>
  <si>
    <t>BOD, 5-day</t>
  </si>
  <si>
    <t>Sulfite</t>
  </si>
  <si>
    <t>EPA 377.1</t>
  </si>
  <si>
    <t>EPA 351.2 or SM4500_TKN_H</t>
  </si>
  <si>
    <t>9040 W/9045 W</t>
  </si>
  <si>
    <t>Metals by ICP-MS: As, Ba, B, Cd, Ca, Cr, Fe, Pb, Mg, Mn, Se, Zn, Hardness by calculation</t>
  </si>
  <si>
    <t>Chloride &amp; Sulfate (dissolved)</t>
  </si>
  <si>
    <t>EPA 6020 (or 6010 for select analytes)</t>
  </si>
  <si>
    <t>TSS</t>
  </si>
  <si>
    <t>CBOD</t>
  </si>
  <si>
    <t>Chloride</t>
  </si>
  <si>
    <t>sulfite</t>
  </si>
  <si>
    <t>sulfate</t>
  </si>
  <si>
    <t>Cr+6</t>
  </si>
  <si>
    <t>cyanide</t>
  </si>
  <si>
    <t>COD</t>
  </si>
  <si>
    <t>TKN</t>
  </si>
  <si>
    <t>Total P</t>
  </si>
  <si>
    <t>Ammonia</t>
  </si>
  <si>
    <t>Nitrite+nitrate</t>
  </si>
  <si>
    <t>hardness</t>
  </si>
  <si>
    <t>BOD</t>
  </si>
  <si>
    <t>phenols</t>
  </si>
  <si>
    <t>Ag, As, Ba, Cd, Ca, Cr, Cu, Fe, Hg, K, Mg, Mn, Na, Ni, Pb, Se, Zn</t>
  </si>
  <si>
    <t>VOCs</t>
  </si>
  <si>
    <t>Mineral Point</t>
  </si>
  <si>
    <t>BTEX</t>
  </si>
  <si>
    <t>MP April</t>
  </si>
  <si>
    <t>Olin Weir/Sump</t>
  </si>
  <si>
    <t>GT Sump</t>
  </si>
  <si>
    <t>OL Wells</t>
  </si>
  <si>
    <t>SY Weir</t>
  </si>
  <si>
    <t>DM Wells</t>
  </si>
  <si>
    <t>MP Sumps</t>
  </si>
  <si>
    <t>DM Sumps</t>
  </si>
  <si>
    <t>SUM</t>
  </si>
  <si>
    <t>Leachate Sample Count</t>
  </si>
  <si>
    <t>water or leachate</t>
  </si>
  <si>
    <t>leachate</t>
  </si>
  <si>
    <t>Ammonia, distilled</t>
  </si>
  <si>
    <t>Specific Conductance, lab</t>
  </si>
  <si>
    <t>PAHs</t>
  </si>
  <si>
    <t>PCBs</t>
  </si>
  <si>
    <t>PFAS</t>
  </si>
  <si>
    <t>Isotop Dilution, WI 33 list</t>
  </si>
  <si>
    <r>
      <t xml:space="preserve">Please edit the method, unit price, and total price columns.  Comparable method substituions are allowed.  This is an estimate of </t>
    </r>
    <r>
      <rPr>
        <b/>
        <i/>
        <sz val="10"/>
        <color theme="1"/>
        <rFont val="Arial"/>
        <family val="2"/>
      </rPr>
      <t>ANNUAL</t>
    </r>
    <r>
      <rPr>
        <i/>
        <sz val="10"/>
        <color theme="1"/>
        <rFont val="Arial"/>
        <family val="2"/>
      </rPr>
      <t xml:space="preserve"> sample counts. </t>
    </r>
    <r>
      <rPr>
        <b/>
        <i/>
        <sz val="10"/>
        <color theme="1"/>
        <rFont val="Arial"/>
        <family val="2"/>
      </rPr>
      <t>Highlight changes!</t>
    </r>
  </si>
  <si>
    <t>multiple               (see attached)</t>
  </si>
  <si>
    <t>Dane County Landfill Protocol B</t>
  </si>
  <si>
    <t>Lab entering of landfill field data for WDNR GEMS reporting: conductivity, color, turbidity, DO, groundwater elevation, pH, temp.</t>
  </si>
  <si>
    <t>Isotop Dilution,     WI 33 list</t>
  </si>
  <si>
    <r>
      <t xml:space="preserve">Metals + Hardness by ICP: Ag, </t>
    </r>
    <r>
      <rPr>
        <sz val="10"/>
        <rFont val="Arial"/>
        <family val="2"/>
      </rPr>
      <t>As</t>
    </r>
    <r>
      <rPr>
        <sz val="10"/>
        <color theme="1"/>
        <rFont val="Arial"/>
        <family val="2"/>
      </rPr>
      <t>, B, Ba, Ca, Cd, Cr, Cu, Fe, K, Pb, Mg, Mn, Na, Ni, Se, Zn.*</t>
    </r>
  </si>
  <si>
    <t>* Leachate samples will be analyzed for 8-17 of these analytes and will be billed on a per analyte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</si>
</sst>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1">
    <font>
      <sz val="10"/>
      <name val="Arial"/>
    </font>
    <font>
      <sz val="10"/>
      <color theme="3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Dialog"/>
    </font>
    <font>
      <b/>
      <sz val="14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1" fillId="0" borderId="0" xfId="0" applyFont="1" applyFill="1"/>
    <xf numFmtId="0" fontId="2" fillId="0" borderId="0" xfId="0" applyFont="1" applyFill="1"/>
    <xf numFmtId="14" fontId="2" fillId="0" borderId="0" xfId="0" applyNumberFormat="1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/>
    <xf numFmtId="44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wrapText="1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4" fontId="3" fillId="0" borderId="0" xfId="1" applyFont="1" applyFill="1" applyBorder="1" applyAlignment="1" applyProtection="1">
      <alignment horizontal="center" vertical="center" wrapText="1"/>
      <protection locked="0"/>
    </xf>
    <xf numFmtId="44" fontId="3" fillId="0" borderId="0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10" fillId="0" borderId="0" xfId="0" applyFont="1" applyFill="1"/>
    <xf numFmtId="0" fontId="2" fillId="0" borderId="0" xfId="2"/>
    <xf numFmtId="0" fontId="2" fillId="0" borderId="0" xfId="2" applyAlignment="1">
      <alignment wrapText="1"/>
    </xf>
    <xf numFmtId="0" fontId="2" fillId="0" borderId="0" xfId="2" applyFont="1" applyAlignment="1">
      <alignment wrapText="1"/>
    </xf>
    <xf numFmtId="0" fontId="2" fillId="0" borderId="0" xfId="2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 applyProtection="1">
      <alignment horizontal="center" vertical="center" wrapText="1"/>
      <protection locked="0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3" fillId="0" borderId="1" xfId="0" applyFont="1" applyFill="1" applyBorder="1" applyAlignment="1">
      <alignment vertical="center"/>
    </xf>
    <xf numFmtId="0" fontId="2" fillId="0" borderId="0" xfId="2" applyFont="1" applyFill="1" applyAlignment="1">
      <alignment wrapText="1"/>
    </xf>
    <xf numFmtId="0" fontId="2" fillId="0" borderId="0" xfId="2" applyFill="1"/>
    <xf numFmtId="0" fontId="1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view="pageBreakPreview" zoomScale="85" zoomScaleNormal="130" zoomScaleSheetLayoutView="85" workbookViewId="0">
      <pane ySplit="6" topLeftCell="A30" activePane="bottomLeft" state="frozen"/>
      <selection pane="bottomLeft" activeCell="G33" sqref="G33"/>
    </sheetView>
  </sheetViews>
  <sheetFormatPr defaultColWidth="28.28515625" defaultRowHeight="12.75"/>
  <cols>
    <col min="1" max="1" width="25.140625" style="1" customWidth="1"/>
    <col min="2" max="2" width="16.28515625" style="8" customWidth="1"/>
    <col min="3" max="3" width="11.140625" style="6" customWidth="1"/>
    <col min="4" max="4" width="7.28515625" style="6" customWidth="1"/>
    <col min="5" max="5" width="10.42578125" style="6" customWidth="1"/>
    <col min="6" max="6" width="16.28515625" style="6" customWidth="1"/>
    <col min="7" max="7" width="28.28515625" style="23"/>
    <col min="8" max="16384" width="28.28515625" style="1"/>
  </cols>
  <sheetData>
    <row r="1" spans="1:17" ht="18">
      <c r="A1" s="11" t="s">
        <v>40</v>
      </c>
    </row>
    <row r="2" spans="1:17" ht="18">
      <c r="A2" s="11"/>
    </row>
    <row r="3" spans="1:17">
      <c r="A3" s="47" t="s">
        <v>104</v>
      </c>
      <c r="B3" s="47"/>
      <c r="C3" s="47"/>
      <c r="D3" s="47"/>
      <c r="E3" s="47"/>
      <c r="F3" s="47"/>
    </row>
    <row r="4" spans="1:17">
      <c r="A4" s="48"/>
      <c r="B4" s="48"/>
      <c r="C4" s="48"/>
      <c r="D4" s="48"/>
      <c r="E4" s="48"/>
      <c r="F4" s="48"/>
    </row>
    <row r="5" spans="1:17" s="17" customFormat="1">
      <c r="A5" s="16"/>
      <c r="B5" s="16"/>
      <c r="C5" s="16"/>
      <c r="D5" s="16"/>
      <c r="E5" s="16"/>
      <c r="F5" s="16"/>
      <c r="G5" s="24"/>
    </row>
    <row r="6" spans="1:17" s="2" customFormat="1" ht="28.5" customHeight="1">
      <c r="A6" s="13" t="s">
        <v>34</v>
      </c>
      <c r="B6" s="9" t="s">
        <v>0</v>
      </c>
      <c r="C6" s="14" t="s">
        <v>18</v>
      </c>
      <c r="D6" s="9" t="s">
        <v>56</v>
      </c>
      <c r="E6" s="14" t="s">
        <v>35</v>
      </c>
      <c r="F6" s="14" t="s">
        <v>36</v>
      </c>
      <c r="G6" s="25"/>
    </row>
    <row r="7" spans="1:17" s="2" customFormat="1" ht="27.75" customHeight="1">
      <c r="A7" s="33" t="s">
        <v>11</v>
      </c>
      <c r="B7" s="34" t="s">
        <v>22</v>
      </c>
      <c r="C7" s="35" t="s">
        <v>96</v>
      </c>
      <c r="D7" s="36">
        <v>200</v>
      </c>
      <c r="E7" s="37"/>
      <c r="F7" s="38">
        <f t="shared" ref="F7:F42" si="0">E7*D7</f>
        <v>0</v>
      </c>
      <c r="G7" s="25"/>
    </row>
    <row r="8" spans="1:17" s="2" customFormat="1" ht="51">
      <c r="A8" s="33" t="s">
        <v>64</v>
      </c>
      <c r="B8" s="34" t="s">
        <v>66</v>
      </c>
      <c r="C8" s="35" t="s">
        <v>15</v>
      </c>
      <c r="D8" s="36">
        <v>230</v>
      </c>
      <c r="E8" s="37"/>
      <c r="F8" s="38"/>
      <c r="G8" s="25"/>
    </row>
    <row r="9" spans="1:17" s="2" customFormat="1" ht="66" customHeight="1">
      <c r="A9" s="33" t="s">
        <v>107</v>
      </c>
      <c r="B9" s="34" t="s">
        <v>21</v>
      </c>
      <c r="C9" s="35" t="s">
        <v>15</v>
      </c>
      <c r="D9" s="39">
        <v>230</v>
      </c>
      <c r="E9" s="37"/>
      <c r="F9" s="38"/>
      <c r="G9" s="25"/>
      <c r="H9" s="40"/>
      <c r="I9" s="40"/>
      <c r="K9" s="3"/>
      <c r="L9" s="5"/>
      <c r="M9" s="3"/>
      <c r="N9" s="4"/>
      <c r="P9" s="3"/>
      <c r="Q9" s="5"/>
    </row>
    <row r="10" spans="1:17" s="2" customFormat="1" ht="27.75" customHeight="1">
      <c r="A10" s="33" t="s">
        <v>1</v>
      </c>
      <c r="B10" s="34" t="s">
        <v>46</v>
      </c>
      <c r="C10" s="35" t="s">
        <v>96</v>
      </c>
      <c r="D10" s="36">
        <v>250</v>
      </c>
      <c r="E10" s="37"/>
      <c r="F10" s="38"/>
      <c r="G10" s="25"/>
    </row>
    <row r="11" spans="1:17" s="2" customFormat="1" ht="27.75" customHeight="1">
      <c r="A11" s="33" t="s">
        <v>65</v>
      </c>
      <c r="B11" s="34" t="s">
        <v>19</v>
      </c>
      <c r="C11" s="35" t="s">
        <v>96</v>
      </c>
      <c r="D11" s="36">
        <v>250</v>
      </c>
      <c r="E11" s="37"/>
      <c r="F11" s="38"/>
      <c r="G11" s="25"/>
    </row>
    <row r="12" spans="1:17" s="2" customFormat="1" ht="24.75" customHeight="1">
      <c r="A12" s="33" t="s">
        <v>8</v>
      </c>
      <c r="B12" s="34" t="s">
        <v>20</v>
      </c>
      <c r="C12" s="35" t="s">
        <v>96</v>
      </c>
      <c r="D12" s="36">
        <v>250</v>
      </c>
      <c r="E12" s="37"/>
      <c r="F12" s="38"/>
      <c r="G12" s="25"/>
    </row>
    <row r="13" spans="1:17" s="2" customFormat="1" ht="27.75" customHeight="1">
      <c r="A13" s="33" t="s">
        <v>17</v>
      </c>
      <c r="B13" s="34" t="s">
        <v>54</v>
      </c>
      <c r="C13" s="35" t="s">
        <v>96</v>
      </c>
      <c r="D13" s="36">
        <v>250</v>
      </c>
      <c r="E13" s="37"/>
      <c r="F13" s="38"/>
      <c r="G13" s="25"/>
      <c r="Q13" s="5"/>
    </row>
    <row r="14" spans="1:17" s="2" customFormat="1" ht="29.25" customHeight="1">
      <c r="A14" s="33" t="s">
        <v>9</v>
      </c>
      <c r="B14" s="34" t="s">
        <v>28</v>
      </c>
      <c r="C14" s="35" t="s">
        <v>96</v>
      </c>
      <c r="D14" s="36">
        <v>250</v>
      </c>
      <c r="E14" s="37"/>
      <c r="F14" s="38"/>
      <c r="G14" s="26"/>
      <c r="H14" s="41"/>
      <c r="I14" s="41"/>
      <c r="J14" s="18"/>
      <c r="K14" s="18"/>
      <c r="L14" s="18"/>
      <c r="M14" s="18"/>
    </row>
    <row r="15" spans="1:17" s="2" customFormat="1" ht="28.5" customHeight="1">
      <c r="A15" s="42" t="s">
        <v>102</v>
      </c>
      <c r="B15" s="35" t="s">
        <v>108</v>
      </c>
      <c r="C15" s="39" t="s">
        <v>15</v>
      </c>
      <c r="D15" s="35">
        <v>4</v>
      </c>
      <c r="E15" s="39"/>
      <c r="F15" s="38"/>
      <c r="G15" s="25"/>
    </row>
    <row r="16" spans="1:17" s="2" customFormat="1" ht="27.75" customHeight="1">
      <c r="A16" s="33" t="s">
        <v>5</v>
      </c>
      <c r="B16" s="34" t="s">
        <v>47</v>
      </c>
      <c r="C16" s="39" t="s">
        <v>97</v>
      </c>
      <c r="D16" s="36">
        <v>15</v>
      </c>
      <c r="E16" s="37"/>
      <c r="F16" s="38"/>
      <c r="G16" s="27"/>
      <c r="H16" s="43"/>
      <c r="I16" s="44"/>
      <c r="J16" s="19"/>
      <c r="K16" s="21"/>
      <c r="L16" s="22"/>
      <c r="M16" s="18"/>
    </row>
    <row r="17" spans="1:17" s="2" customFormat="1" ht="27.75" customHeight="1">
      <c r="A17" s="33" t="s">
        <v>60</v>
      </c>
      <c r="B17" s="34" t="s">
        <v>61</v>
      </c>
      <c r="C17" s="39" t="s">
        <v>97</v>
      </c>
      <c r="D17" s="36">
        <v>5</v>
      </c>
      <c r="E17" s="37"/>
      <c r="F17" s="38"/>
      <c r="G17" s="26"/>
      <c r="H17" s="43"/>
      <c r="I17" s="44"/>
      <c r="J17" s="18"/>
      <c r="K17" s="18"/>
      <c r="L17" s="18"/>
      <c r="M17" s="18"/>
    </row>
    <row r="18" spans="1:17" s="2" customFormat="1" ht="27.75" customHeight="1">
      <c r="A18" s="33" t="s">
        <v>99</v>
      </c>
      <c r="B18" s="34" t="s">
        <v>27</v>
      </c>
      <c r="C18" s="35" t="s">
        <v>96</v>
      </c>
      <c r="D18" s="36">
        <v>10</v>
      </c>
      <c r="E18" s="37"/>
      <c r="F18" s="38"/>
      <c r="G18" s="26"/>
      <c r="H18" s="43"/>
      <c r="I18" s="44"/>
      <c r="J18" s="18"/>
      <c r="K18" s="18"/>
      <c r="L18" s="18"/>
      <c r="M18" s="18"/>
    </row>
    <row r="19" spans="1:17" ht="30.75" customHeight="1">
      <c r="A19" s="33" t="s">
        <v>10</v>
      </c>
      <c r="B19" s="34" t="s">
        <v>50</v>
      </c>
      <c r="C19" s="35" t="s">
        <v>96</v>
      </c>
      <c r="D19" s="36">
        <v>20</v>
      </c>
      <c r="E19" s="37"/>
      <c r="F19" s="38"/>
      <c r="G19" s="27"/>
      <c r="H19" s="43"/>
      <c r="I19" s="44"/>
      <c r="J19" s="20"/>
      <c r="K19" s="21"/>
      <c r="L19" s="22"/>
      <c r="M19" s="17"/>
    </row>
    <row r="20" spans="1:17" s="2" customFormat="1" ht="27.75" customHeight="1">
      <c r="A20" s="33" t="s">
        <v>3</v>
      </c>
      <c r="B20" s="34" t="s">
        <v>25</v>
      </c>
      <c r="C20" s="39" t="s">
        <v>97</v>
      </c>
      <c r="D20" s="36">
        <v>20</v>
      </c>
      <c r="E20" s="37"/>
      <c r="F20" s="38"/>
      <c r="G20" s="25"/>
      <c r="H20" s="43"/>
      <c r="I20" s="44"/>
      <c r="K20" s="3"/>
      <c r="L20" s="3"/>
      <c r="M20" s="3"/>
      <c r="P20" s="3"/>
    </row>
    <row r="21" spans="1:17" s="2" customFormat="1" ht="27.75" customHeight="1">
      <c r="A21" s="33" t="s">
        <v>39</v>
      </c>
      <c r="B21" s="34" t="s">
        <v>48</v>
      </c>
      <c r="C21" s="39" t="s">
        <v>97</v>
      </c>
      <c r="D21" s="36">
        <v>20</v>
      </c>
      <c r="E21" s="37"/>
      <c r="F21" s="38"/>
      <c r="G21" s="25"/>
      <c r="H21" s="43"/>
      <c r="I21" s="44"/>
      <c r="K21" s="3"/>
      <c r="L21" s="5"/>
      <c r="M21" s="3"/>
      <c r="N21" s="4"/>
      <c r="P21" s="3"/>
      <c r="Q21" s="5"/>
    </row>
    <row r="22" spans="1:17" s="2" customFormat="1" ht="24.75" customHeight="1">
      <c r="A22" s="33" t="s">
        <v>2</v>
      </c>
      <c r="B22" s="34" t="s">
        <v>62</v>
      </c>
      <c r="C22" s="39" t="s">
        <v>97</v>
      </c>
      <c r="D22" s="36">
        <v>20</v>
      </c>
      <c r="E22" s="37"/>
      <c r="F22" s="38"/>
      <c r="G22" s="25"/>
      <c r="H22" s="43"/>
      <c r="I22" s="44"/>
      <c r="K22" s="3"/>
      <c r="L22" s="5"/>
      <c r="M22" s="3"/>
      <c r="N22" s="4"/>
      <c r="P22" s="3"/>
      <c r="Q22" s="5"/>
    </row>
    <row r="23" spans="1:17" s="2" customFormat="1">
      <c r="A23" s="33" t="s">
        <v>4</v>
      </c>
      <c r="B23" s="34" t="s">
        <v>45</v>
      </c>
      <c r="C23" s="39" t="s">
        <v>97</v>
      </c>
      <c r="D23" s="36">
        <v>20</v>
      </c>
      <c r="E23" s="37"/>
      <c r="F23" s="38"/>
      <c r="G23" s="25"/>
      <c r="H23" s="43"/>
      <c r="I23" s="44"/>
      <c r="K23" s="3"/>
      <c r="L23" s="5"/>
      <c r="M23" s="3"/>
      <c r="N23" s="4"/>
      <c r="P23" s="3"/>
      <c r="Q23" s="5"/>
    </row>
    <row r="24" spans="1:17" s="2" customFormat="1" ht="27.75" customHeight="1">
      <c r="A24" s="33" t="s">
        <v>98</v>
      </c>
      <c r="B24" s="34" t="s">
        <v>26</v>
      </c>
      <c r="C24" s="39" t="s">
        <v>97</v>
      </c>
      <c r="D24" s="36">
        <v>5</v>
      </c>
      <c r="E24" s="37"/>
      <c r="F24" s="38"/>
      <c r="G24" s="25"/>
      <c r="H24" s="43"/>
      <c r="I24" s="44"/>
    </row>
    <row r="25" spans="1:17" s="2" customFormat="1" ht="27.75" customHeight="1">
      <c r="A25" s="33" t="s">
        <v>59</v>
      </c>
      <c r="B25" s="34" t="s">
        <v>47</v>
      </c>
      <c r="C25" s="39" t="s">
        <v>97</v>
      </c>
      <c r="D25" s="36">
        <v>10</v>
      </c>
      <c r="E25" s="37"/>
      <c r="F25" s="38"/>
      <c r="G25" s="25"/>
      <c r="H25" s="43"/>
      <c r="I25" s="44"/>
    </row>
    <row r="26" spans="1:17" s="2" customFormat="1" ht="27.75" customHeight="1">
      <c r="A26" s="33" t="s">
        <v>44</v>
      </c>
      <c r="B26" s="34" t="s">
        <v>41</v>
      </c>
      <c r="C26" s="35" t="s">
        <v>96</v>
      </c>
      <c r="D26" s="36">
        <v>15</v>
      </c>
      <c r="E26" s="37"/>
      <c r="F26" s="38"/>
      <c r="G26" s="25"/>
      <c r="H26" s="28"/>
      <c r="I26" s="28"/>
    </row>
    <row r="27" spans="1:17" s="2" customFormat="1" ht="27.75" customHeight="1">
      <c r="A27" s="33" t="s">
        <v>5</v>
      </c>
      <c r="B27" s="34" t="s">
        <v>47</v>
      </c>
      <c r="C27" s="39" t="s">
        <v>97</v>
      </c>
      <c r="D27" s="36">
        <v>15</v>
      </c>
      <c r="E27" s="37"/>
      <c r="F27" s="38"/>
      <c r="G27" s="25"/>
      <c r="H27" s="28"/>
      <c r="I27" s="28"/>
    </row>
    <row r="28" spans="1:17" s="2" customFormat="1" ht="27.75" customHeight="1">
      <c r="A28" s="33" t="s">
        <v>58</v>
      </c>
      <c r="B28" s="34" t="s">
        <v>23</v>
      </c>
      <c r="C28" s="39" t="s">
        <v>97</v>
      </c>
      <c r="D28" s="36">
        <v>10</v>
      </c>
      <c r="E28" s="37"/>
      <c r="F28" s="38"/>
      <c r="G28" s="25"/>
      <c r="H28" s="28"/>
      <c r="I28" s="28"/>
    </row>
    <row r="29" spans="1:17" s="2" customFormat="1" ht="27.75" customHeight="1">
      <c r="A29" s="33" t="s">
        <v>6</v>
      </c>
      <c r="B29" s="34" t="s">
        <v>30</v>
      </c>
      <c r="C29" s="39" t="s">
        <v>97</v>
      </c>
      <c r="D29" s="36">
        <v>20</v>
      </c>
      <c r="E29" s="37"/>
      <c r="F29" s="38"/>
      <c r="G29" s="25"/>
      <c r="H29" s="28"/>
      <c r="I29" s="28"/>
    </row>
    <row r="30" spans="1:17" s="2" customFormat="1" ht="51">
      <c r="A30" s="33" t="s">
        <v>109</v>
      </c>
      <c r="B30" s="34" t="s">
        <v>38</v>
      </c>
      <c r="C30" s="39" t="s">
        <v>97</v>
      </c>
      <c r="D30" s="36">
        <v>20</v>
      </c>
      <c r="E30" s="37"/>
      <c r="F30" s="38"/>
      <c r="G30" s="25"/>
      <c r="H30" s="28"/>
      <c r="I30" s="28"/>
    </row>
    <row r="31" spans="1:17" s="28" customFormat="1" ht="27.75" customHeight="1">
      <c r="A31" s="33" t="s">
        <v>32</v>
      </c>
      <c r="B31" s="34" t="s">
        <v>42</v>
      </c>
      <c r="C31" s="39" t="s">
        <v>97</v>
      </c>
      <c r="D31" s="39">
        <v>20</v>
      </c>
      <c r="E31" s="37"/>
      <c r="F31" s="38"/>
      <c r="G31" s="45"/>
    </row>
    <row r="32" spans="1:17" s="2" customFormat="1" ht="27.75" customHeight="1">
      <c r="A32" s="33" t="s">
        <v>106</v>
      </c>
      <c r="B32" s="34" t="s">
        <v>105</v>
      </c>
      <c r="C32" s="39" t="s">
        <v>14</v>
      </c>
      <c r="D32" s="36">
        <v>5</v>
      </c>
      <c r="E32" s="37"/>
      <c r="F32" s="38"/>
      <c r="G32" s="25"/>
    </row>
    <row r="33" spans="1:17" s="2" customFormat="1" ht="29.25" customHeight="1">
      <c r="A33" s="33" t="s">
        <v>33</v>
      </c>
      <c r="B33" s="34" t="s">
        <v>49</v>
      </c>
      <c r="C33" s="39" t="s">
        <v>15</v>
      </c>
      <c r="D33" s="36">
        <v>2</v>
      </c>
      <c r="E33" s="37"/>
      <c r="F33" s="38"/>
      <c r="G33" s="25"/>
      <c r="K33" s="3"/>
      <c r="L33" s="5"/>
      <c r="M33" s="3"/>
      <c r="N33" s="4"/>
      <c r="P33" s="3"/>
      <c r="Q33" s="5"/>
    </row>
    <row r="34" spans="1:17" s="2" customFormat="1" ht="27.75" customHeight="1">
      <c r="A34" s="33" t="s">
        <v>11</v>
      </c>
      <c r="B34" s="34" t="s">
        <v>22</v>
      </c>
      <c r="C34" s="39" t="s">
        <v>14</v>
      </c>
      <c r="D34" s="36">
        <v>20</v>
      </c>
      <c r="E34" s="37"/>
      <c r="F34" s="38"/>
      <c r="G34" s="25"/>
    </row>
    <row r="35" spans="1:17" s="2" customFormat="1" ht="27.75" customHeight="1">
      <c r="A35" s="33" t="s">
        <v>37</v>
      </c>
      <c r="B35" s="34" t="s">
        <v>38</v>
      </c>
      <c r="C35" s="39" t="s">
        <v>14</v>
      </c>
      <c r="D35" s="36">
        <v>20</v>
      </c>
      <c r="E35" s="37"/>
      <c r="F35" s="38"/>
      <c r="G35" s="25"/>
    </row>
    <row r="36" spans="1:17" s="2" customFormat="1" ht="27.75" customHeight="1">
      <c r="A36" s="33" t="s">
        <v>6</v>
      </c>
      <c r="B36" s="34" t="s">
        <v>30</v>
      </c>
      <c r="C36" s="39" t="s">
        <v>14</v>
      </c>
      <c r="D36" s="36">
        <v>10</v>
      </c>
      <c r="E36" s="37"/>
      <c r="F36" s="38"/>
      <c r="G36" s="25"/>
    </row>
    <row r="37" spans="1:17" s="2" customFormat="1" ht="27.75" customHeight="1">
      <c r="A37" s="33" t="s">
        <v>100</v>
      </c>
      <c r="B37" s="34" t="s">
        <v>23</v>
      </c>
      <c r="C37" s="39" t="s">
        <v>14</v>
      </c>
      <c r="D37" s="36">
        <v>20</v>
      </c>
      <c r="E37" s="37"/>
      <c r="F37" s="38"/>
      <c r="G37" s="25"/>
    </row>
    <row r="38" spans="1:17" s="2" customFormat="1" ht="27.75" customHeight="1">
      <c r="A38" s="33" t="s">
        <v>101</v>
      </c>
      <c r="B38" s="34" t="s">
        <v>24</v>
      </c>
      <c r="C38" s="39" t="s">
        <v>14</v>
      </c>
      <c r="D38" s="36">
        <v>20</v>
      </c>
      <c r="E38" s="37"/>
      <c r="F38" s="38"/>
      <c r="G38" s="25"/>
      <c r="H38" s="1"/>
      <c r="I38" s="1"/>
    </row>
    <row r="39" spans="1:17" s="2" customFormat="1" ht="27.75" customHeight="1">
      <c r="A39" s="33" t="s">
        <v>29</v>
      </c>
      <c r="B39" s="34" t="s">
        <v>43</v>
      </c>
      <c r="C39" s="39" t="s">
        <v>14</v>
      </c>
      <c r="D39" s="36">
        <v>20</v>
      </c>
      <c r="E39" s="37"/>
      <c r="F39" s="38"/>
      <c r="G39" s="25"/>
    </row>
    <row r="40" spans="1:17" s="2" customFormat="1" ht="27.75" customHeight="1">
      <c r="A40" s="33" t="s">
        <v>31</v>
      </c>
      <c r="B40" s="34" t="s">
        <v>51</v>
      </c>
      <c r="C40" s="39" t="s">
        <v>14</v>
      </c>
      <c r="D40" s="36">
        <v>20</v>
      </c>
      <c r="E40" s="37"/>
      <c r="F40" s="38"/>
      <c r="G40" s="25"/>
      <c r="K40" s="1"/>
      <c r="L40" s="1"/>
      <c r="M40" s="1"/>
    </row>
    <row r="41" spans="1:17" s="2" customFormat="1" ht="27.75" customHeight="1">
      <c r="A41" s="33" t="s">
        <v>13</v>
      </c>
      <c r="B41" s="34" t="s">
        <v>53</v>
      </c>
      <c r="C41" s="39" t="s">
        <v>14</v>
      </c>
      <c r="D41" s="36">
        <v>10</v>
      </c>
      <c r="E41" s="37"/>
      <c r="F41" s="38"/>
      <c r="G41" s="25"/>
    </row>
    <row r="42" spans="1:17" s="2" customFormat="1">
      <c r="A42" s="33" t="s">
        <v>16</v>
      </c>
      <c r="B42" s="34" t="s">
        <v>63</v>
      </c>
      <c r="C42" s="39" t="s">
        <v>14</v>
      </c>
      <c r="D42" s="36">
        <v>10</v>
      </c>
      <c r="E42" s="37"/>
      <c r="F42" s="38"/>
      <c r="G42" s="25"/>
      <c r="H42" s="1"/>
      <c r="I42" s="1"/>
    </row>
    <row r="43" spans="1:17" s="2" customFormat="1" ht="28.5" customHeight="1">
      <c r="A43" s="42" t="s">
        <v>102</v>
      </c>
      <c r="B43" s="35" t="s">
        <v>103</v>
      </c>
      <c r="C43" s="39" t="s">
        <v>14</v>
      </c>
      <c r="D43" s="35">
        <v>2</v>
      </c>
      <c r="E43" s="39"/>
      <c r="F43" s="38"/>
      <c r="G43" s="25"/>
    </row>
    <row r="44" spans="1:17" s="2" customFormat="1" ht="27.75" customHeight="1">
      <c r="A44" s="33" t="s">
        <v>12</v>
      </c>
      <c r="B44" s="34" t="s">
        <v>52</v>
      </c>
      <c r="C44" s="39" t="s">
        <v>14</v>
      </c>
      <c r="D44" s="36">
        <v>10</v>
      </c>
      <c r="E44" s="37"/>
      <c r="F44" s="38"/>
      <c r="G44" s="25"/>
    </row>
    <row r="45" spans="1:17" ht="21.75" customHeight="1">
      <c r="A45" s="46" t="s">
        <v>55</v>
      </c>
      <c r="B45" s="46"/>
      <c r="C45" s="46"/>
      <c r="D45" s="46"/>
      <c r="E45" s="46"/>
      <c r="F45" s="12"/>
      <c r="N45" s="2"/>
      <c r="O45" s="2"/>
      <c r="P45" s="2"/>
    </row>
    <row r="46" spans="1:17" s="2" customFormat="1">
      <c r="B46" s="10"/>
      <c r="C46" s="7"/>
      <c r="D46" s="7"/>
      <c r="E46" s="7"/>
      <c r="F46" s="7"/>
      <c r="G46" s="25"/>
      <c r="H46" s="1"/>
      <c r="I46" s="1"/>
    </row>
    <row r="47" spans="1:17" s="2" customFormat="1" ht="16.5" customHeight="1">
      <c r="A47" s="15" t="s">
        <v>57</v>
      </c>
      <c r="B47" s="10"/>
      <c r="C47" s="7"/>
      <c r="D47" s="7"/>
      <c r="E47" s="7"/>
      <c r="F47" s="7"/>
      <c r="G47" s="25"/>
      <c r="H47" s="1"/>
      <c r="I47" s="1"/>
    </row>
    <row r="48" spans="1:17" s="2" customFormat="1" ht="16.5" customHeight="1">
      <c r="A48" s="15" t="s">
        <v>110</v>
      </c>
      <c r="B48" s="10"/>
      <c r="C48" s="7"/>
      <c r="D48" s="7"/>
      <c r="E48" s="7"/>
      <c r="F48" s="7"/>
      <c r="G48" s="25"/>
      <c r="H48" s="1"/>
      <c r="I48" s="1"/>
    </row>
    <row r="49" spans="1:16" s="2" customFormat="1">
      <c r="A49" s="1"/>
      <c r="B49" s="8"/>
      <c r="C49" s="6"/>
      <c r="D49" s="6"/>
      <c r="E49" s="7"/>
      <c r="F49" s="7"/>
      <c r="G49" s="25"/>
      <c r="H49" s="1"/>
      <c r="I49" s="1"/>
    </row>
    <row r="50" spans="1:16" s="2" customFormat="1">
      <c r="B50" s="10"/>
      <c r="C50" s="7"/>
      <c r="D50" s="7"/>
      <c r="E50" s="7"/>
      <c r="F50" s="7"/>
      <c r="G50" s="25"/>
      <c r="O50" s="1"/>
      <c r="P50" s="1"/>
    </row>
    <row r="51" spans="1:16" s="2" customFormat="1">
      <c r="B51" s="10"/>
      <c r="C51" s="7"/>
      <c r="D51" s="7"/>
      <c r="E51" s="6"/>
      <c r="F51" s="6"/>
      <c r="G51" s="25"/>
      <c r="N51" s="1"/>
      <c r="O51" s="1"/>
      <c r="P51" s="1"/>
    </row>
    <row r="52" spans="1:16" s="2" customFormat="1">
      <c r="B52" s="10"/>
      <c r="C52" s="7"/>
      <c r="D52" s="7"/>
      <c r="E52" s="7"/>
      <c r="F52" s="7"/>
      <c r="G52" s="25"/>
      <c r="N52" s="1"/>
      <c r="O52" s="1"/>
      <c r="P52" s="1"/>
    </row>
    <row r="53" spans="1:16">
      <c r="A53" s="2"/>
      <c r="B53" s="10"/>
      <c r="C53" s="7"/>
      <c r="D53" s="7"/>
      <c r="E53" s="7"/>
      <c r="F53" s="7"/>
      <c r="H53" s="2"/>
      <c r="I53" s="2"/>
    </row>
    <row r="54" spans="1:16">
      <c r="A54" s="2"/>
      <c r="B54" s="10"/>
      <c r="C54" s="7"/>
      <c r="D54" s="7"/>
      <c r="E54" s="7"/>
      <c r="F54" s="7"/>
    </row>
    <row r="55" spans="1:16">
      <c r="A55" s="2"/>
      <c r="B55" s="10"/>
      <c r="C55" s="7"/>
      <c r="D55" s="7"/>
      <c r="E55" s="7"/>
      <c r="F55" s="7"/>
    </row>
    <row r="56" spans="1:16">
      <c r="A56" s="2"/>
      <c r="B56" s="10"/>
      <c r="C56" s="7"/>
      <c r="D56" s="7"/>
      <c r="E56" s="7"/>
      <c r="F56" s="7"/>
    </row>
    <row r="57" spans="1:16">
      <c r="E57" s="7"/>
      <c r="F57" s="7"/>
    </row>
    <row r="58" spans="1:16">
      <c r="E58" s="7"/>
      <c r="F58" s="7"/>
    </row>
    <row r="59" spans="1:16">
      <c r="O59" s="2"/>
      <c r="P59" s="2"/>
    </row>
    <row r="60" spans="1:16">
      <c r="N60" s="2"/>
      <c r="O60" s="2"/>
      <c r="P60" s="2"/>
    </row>
    <row r="61" spans="1:16">
      <c r="N61" s="2"/>
      <c r="O61" s="2"/>
      <c r="P61" s="2"/>
    </row>
    <row r="62" spans="1:16" s="2" customFormat="1">
      <c r="A62" s="1"/>
      <c r="B62" s="8"/>
      <c r="C62" s="6"/>
      <c r="D62" s="6"/>
      <c r="E62" s="6"/>
      <c r="F62" s="6"/>
      <c r="G62" s="25"/>
      <c r="H62" s="1"/>
      <c r="I62" s="1"/>
    </row>
    <row r="63" spans="1:16" s="2" customFormat="1">
      <c r="A63" s="1"/>
      <c r="B63" s="8"/>
      <c r="C63" s="6"/>
      <c r="D63" s="6"/>
      <c r="E63" s="6"/>
      <c r="F63" s="6"/>
      <c r="G63" s="25"/>
      <c r="H63" s="1"/>
      <c r="I63" s="1"/>
      <c r="O63" s="1"/>
      <c r="P63" s="1"/>
    </row>
    <row r="64" spans="1:16" s="2" customFormat="1">
      <c r="A64" s="1"/>
      <c r="B64" s="8"/>
      <c r="C64" s="6"/>
      <c r="D64" s="6"/>
      <c r="E64" s="6"/>
      <c r="F64" s="6"/>
      <c r="G64" s="25"/>
      <c r="H64" s="1"/>
      <c r="I64" s="1"/>
      <c r="N64" s="1"/>
      <c r="O64" s="1"/>
      <c r="P64" s="1"/>
    </row>
    <row r="65" spans="1:16" s="2" customFormat="1">
      <c r="A65" s="1"/>
      <c r="B65" s="8"/>
      <c r="C65" s="6"/>
      <c r="D65" s="6"/>
      <c r="E65" s="6"/>
      <c r="F65" s="6"/>
      <c r="G65" s="25"/>
      <c r="H65" s="1"/>
      <c r="I65" s="1"/>
      <c r="N65" s="1"/>
      <c r="O65" s="1"/>
      <c r="P65" s="1"/>
    </row>
    <row r="66" spans="1:16">
      <c r="A66" s="2"/>
      <c r="B66" s="10"/>
      <c r="C66" s="7"/>
      <c r="D66" s="7"/>
    </row>
    <row r="67" spans="1:16">
      <c r="A67" s="2"/>
      <c r="B67" s="10"/>
      <c r="C67" s="7"/>
      <c r="D67" s="7"/>
    </row>
    <row r="68" spans="1:16">
      <c r="A68" s="2"/>
      <c r="B68" s="10"/>
      <c r="C68" s="7"/>
      <c r="D68" s="7"/>
      <c r="E68" s="7"/>
      <c r="F68" s="7"/>
    </row>
    <row r="69" spans="1:16">
      <c r="A69" s="2"/>
      <c r="B69" s="10"/>
      <c r="C69" s="7"/>
      <c r="D69" s="7"/>
      <c r="E69" s="7"/>
      <c r="F69" s="7"/>
    </row>
    <row r="70" spans="1:16">
      <c r="E70" s="7"/>
      <c r="F70" s="7"/>
    </row>
    <row r="71" spans="1:16">
      <c r="E71" s="7"/>
      <c r="F71" s="7"/>
    </row>
  </sheetData>
  <sortState ref="A7:F30">
    <sortCondition ref="A7:A30"/>
  </sortState>
  <mergeCells count="2">
    <mergeCell ref="A45:E45"/>
    <mergeCell ref="A3:F4"/>
  </mergeCells>
  <pageMargins left="0.7" right="0.7" top="0.75" bottom="0.75" header="0.3" footer="0.3"/>
  <pageSetup scale="97" orientation="portrait" horizontalDpi="300" verticalDpi="300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A3" sqref="A3:B24"/>
    </sheetView>
  </sheetViews>
  <sheetFormatPr defaultRowHeight="12.75"/>
  <cols>
    <col min="1" max="1" width="24" style="30" customWidth="1"/>
    <col min="2" max="16384" width="9.140625" style="29"/>
  </cols>
  <sheetData>
    <row r="1" spans="1:16">
      <c r="A1" s="30" t="s">
        <v>95</v>
      </c>
    </row>
    <row r="3" spans="1:16">
      <c r="B3" s="32" t="s">
        <v>94</v>
      </c>
      <c r="C3" s="32" t="s">
        <v>84</v>
      </c>
      <c r="D3" s="32" t="s">
        <v>93</v>
      </c>
      <c r="E3" s="32" t="s">
        <v>86</v>
      </c>
      <c r="F3" s="32" t="s">
        <v>87</v>
      </c>
      <c r="G3" s="32" t="s">
        <v>88</v>
      </c>
      <c r="H3" s="32" t="s">
        <v>89</v>
      </c>
      <c r="I3" s="32" t="s">
        <v>90</v>
      </c>
      <c r="J3" s="32" t="s">
        <v>91</v>
      </c>
      <c r="K3" s="32" t="s">
        <v>92</v>
      </c>
      <c r="L3" s="32" t="s">
        <v>93</v>
      </c>
      <c r="M3" s="32" t="s">
        <v>87</v>
      </c>
      <c r="N3" s="32" t="s">
        <v>88</v>
      </c>
      <c r="O3" s="32" t="s">
        <v>90</v>
      </c>
      <c r="P3" s="32" t="s">
        <v>94</v>
      </c>
    </row>
    <row r="4" spans="1:16">
      <c r="A4" s="31" t="s">
        <v>67</v>
      </c>
      <c r="B4" s="29">
        <v>18</v>
      </c>
      <c r="C4" s="29">
        <v>1</v>
      </c>
      <c r="D4" s="29">
        <v>2</v>
      </c>
      <c r="E4" s="29">
        <v>1</v>
      </c>
      <c r="F4" s="29">
        <v>2</v>
      </c>
      <c r="G4" s="29">
        <v>1</v>
      </c>
      <c r="H4" s="29">
        <v>1</v>
      </c>
      <c r="I4" s="29">
        <v>1</v>
      </c>
      <c r="J4" s="29">
        <v>2</v>
      </c>
      <c r="K4" s="29">
        <v>1</v>
      </c>
      <c r="L4" s="29">
        <v>2</v>
      </c>
      <c r="M4" s="29">
        <v>2</v>
      </c>
      <c r="N4" s="29">
        <v>1</v>
      </c>
      <c r="O4" s="29">
        <v>1</v>
      </c>
      <c r="P4" s="29">
        <f t="shared" ref="P4:P24" si="0">SUM(C4:O4)</f>
        <v>18</v>
      </c>
    </row>
    <row r="5" spans="1:16">
      <c r="A5" s="31" t="s">
        <v>68</v>
      </c>
      <c r="B5" s="29">
        <v>14</v>
      </c>
      <c r="C5" s="29">
        <v>1</v>
      </c>
      <c r="D5" s="29">
        <v>2</v>
      </c>
      <c r="F5" s="29">
        <v>2</v>
      </c>
      <c r="G5" s="29">
        <v>1</v>
      </c>
      <c r="I5" s="29">
        <v>1</v>
      </c>
      <c r="K5" s="29">
        <v>1</v>
      </c>
      <c r="L5" s="29">
        <v>2</v>
      </c>
      <c r="M5" s="29">
        <v>2</v>
      </c>
      <c r="N5" s="29">
        <v>1</v>
      </c>
      <c r="O5" s="29">
        <v>1</v>
      </c>
      <c r="P5" s="29">
        <f t="shared" si="0"/>
        <v>14</v>
      </c>
    </row>
    <row r="6" spans="1:16">
      <c r="A6" s="31" t="s">
        <v>8</v>
      </c>
      <c r="B6" s="29">
        <v>6</v>
      </c>
      <c r="C6" s="29">
        <v>1</v>
      </c>
      <c r="G6" s="29">
        <v>1</v>
      </c>
      <c r="H6" s="29">
        <v>1</v>
      </c>
      <c r="I6" s="29">
        <v>1</v>
      </c>
      <c r="J6" s="29">
        <v>2</v>
      </c>
      <c r="P6" s="29">
        <f t="shared" si="0"/>
        <v>6</v>
      </c>
    </row>
    <row r="7" spans="1:16">
      <c r="A7" s="31" t="s">
        <v>69</v>
      </c>
      <c r="B7" s="29">
        <v>16</v>
      </c>
      <c r="C7" s="29">
        <v>1</v>
      </c>
      <c r="D7" s="29">
        <v>2</v>
      </c>
      <c r="F7" s="29">
        <v>2</v>
      </c>
      <c r="G7" s="29">
        <v>1</v>
      </c>
      <c r="I7" s="29">
        <v>1</v>
      </c>
      <c r="J7" s="29">
        <v>2</v>
      </c>
      <c r="K7" s="29">
        <v>1</v>
      </c>
      <c r="L7" s="29">
        <v>2</v>
      </c>
      <c r="M7" s="29">
        <v>2</v>
      </c>
      <c r="N7" s="29">
        <v>1</v>
      </c>
      <c r="O7" s="29">
        <v>1</v>
      </c>
      <c r="P7" s="29">
        <f t="shared" si="0"/>
        <v>16</v>
      </c>
    </row>
    <row r="8" spans="1:16">
      <c r="A8" s="31" t="s">
        <v>70</v>
      </c>
      <c r="B8" s="29">
        <v>2</v>
      </c>
      <c r="C8" s="29">
        <v>1</v>
      </c>
      <c r="H8" s="29">
        <v>1</v>
      </c>
      <c r="P8" s="29">
        <f t="shared" si="0"/>
        <v>2</v>
      </c>
    </row>
    <row r="9" spans="1:16">
      <c r="A9" s="31" t="s">
        <v>71</v>
      </c>
      <c r="B9" s="29">
        <v>6</v>
      </c>
      <c r="C9" s="29">
        <v>1</v>
      </c>
      <c r="G9" s="29">
        <v>1</v>
      </c>
      <c r="H9" s="29">
        <v>1</v>
      </c>
      <c r="I9" s="29">
        <v>1</v>
      </c>
      <c r="J9" s="29">
        <v>2</v>
      </c>
      <c r="P9" s="29">
        <f t="shared" si="0"/>
        <v>6</v>
      </c>
    </row>
    <row r="10" spans="1:16">
      <c r="A10" s="31" t="s">
        <v>7</v>
      </c>
      <c r="B10" s="29">
        <v>7</v>
      </c>
      <c r="C10" s="29">
        <v>1</v>
      </c>
      <c r="E10" s="29">
        <v>1</v>
      </c>
      <c r="G10" s="29">
        <v>1</v>
      </c>
      <c r="H10" s="29">
        <v>1</v>
      </c>
      <c r="I10" s="29">
        <v>1</v>
      </c>
      <c r="J10" s="29">
        <v>2</v>
      </c>
      <c r="P10" s="29">
        <f t="shared" si="0"/>
        <v>7</v>
      </c>
    </row>
    <row r="11" spans="1:16">
      <c r="A11" s="31" t="s">
        <v>16</v>
      </c>
      <c r="B11" s="29">
        <v>18</v>
      </c>
      <c r="C11" s="29">
        <v>1</v>
      </c>
      <c r="D11" s="29">
        <v>2</v>
      </c>
      <c r="E11" s="29">
        <v>1</v>
      </c>
      <c r="F11" s="29">
        <v>2</v>
      </c>
      <c r="G11" s="29">
        <v>1</v>
      </c>
      <c r="H11" s="29">
        <v>1</v>
      </c>
      <c r="I11" s="29">
        <v>1</v>
      </c>
      <c r="J11" s="29">
        <v>2</v>
      </c>
      <c r="K11" s="29">
        <v>1</v>
      </c>
      <c r="L11" s="29">
        <v>2</v>
      </c>
      <c r="M11" s="29">
        <v>2</v>
      </c>
      <c r="N11" s="29">
        <v>1</v>
      </c>
      <c r="O11" s="29">
        <v>1</v>
      </c>
      <c r="P11" s="29">
        <f t="shared" si="0"/>
        <v>18</v>
      </c>
    </row>
    <row r="12" spans="1:16">
      <c r="A12" s="31" t="s">
        <v>72</v>
      </c>
      <c r="B12" s="29">
        <v>14</v>
      </c>
      <c r="C12" s="29">
        <v>1</v>
      </c>
      <c r="D12" s="29">
        <v>2</v>
      </c>
      <c r="F12" s="29">
        <v>2</v>
      </c>
      <c r="G12" s="29">
        <v>1</v>
      </c>
      <c r="I12" s="29">
        <v>1</v>
      </c>
      <c r="K12" s="29">
        <v>1</v>
      </c>
      <c r="L12" s="29">
        <v>2</v>
      </c>
      <c r="M12" s="29">
        <v>2</v>
      </c>
      <c r="N12" s="29">
        <v>1</v>
      </c>
      <c r="O12" s="29">
        <v>1</v>
      </c>
      <c r="P12" s="29">
        <f t="shared" si="0"/>
        <v>14</v>
      </c>
    </row>
    <row r="13" spans="1:16">
      <c r="A13" s="31" t="s">
        <v>73</v>
      </c>
      <c r="B13" s="29">
        <v>15</v>
      </c>
      <c r="C13" s="29">
        <v>1</v>
      </c>
      <c r="D13" s="29">
        <v>2</v>
      </c>
      <c r="F13" s="29">
        <v>2</v>
      </c>
      <c r="G13" s="29">
        <v>1</v>
      </c>
      <c r="H13" s="29">
        <v>1</v>
      </c>
      <c r="I13" s="29">
        <v>1</v>
      </c>
      <c r="K13" s="29">
        <v>1</v>
      </c>
      <c r="L13" s="29">
        <v>2</v>
      </c>
      <c r="M13" s="29">
        <v>2</v>
      </c>
      <c r="N13" s="29">
        <v>1</v>
      </c>
      <c r="O13" s="29">
        <v>1</v>
      </c>
      <c r="P13" s="29">
        <f t="shared" si="0"/>
        <v>15</v>
      </c>
    </row>
    <row r="14" spans="1:16">
      <c r="A14" s="31" t="s">
        <v>74</v>
      </c>
      <c r="B14" s="29">
        <v>4</v>
      </c>
      <c r="C14" s="29">
        <v>1</v>
      </c>
      <c r="E14" s="29">
        <v>1</v>
      </c>
      <c r="G14" s="29">
        <v>1</v>
      </c>
      <c r="I14" s="29">
        <v>1</v>
      </c>
      <c r="P14" s="29">
        <f t="shared" si="0"/>
        <v>4</v>
      </c>
    </row>
    <row r="15" spans="1:16">
      <c r="A15" s="31" t="s">
        <v>75</v>
      </c>
      <c r="B15" s="29">
        <v>16</v>
      </c>
      <c r="C15" s="29">
        <v>1</v>
      </c>
      <c r="D15" s="29">
        <v>2</v>
      </c>
      <c r="F15" s="29">
        <v>2</v>
      </c>
      <c r="G15" s="29">
        <v>1</v>
      </c>
      <c r="I15" s="29">
        <v>1</v>
      </c>
      <c r="J15" s="29">
        <v>2</v>
      </c>
      <c r="K15" s="29">
        <v>1</v>
      </c>
      <c r="L15" s="29">
        <v>2</v>
      </c>
      <c r="M15" s="29">
        <v>2</v>
      </c>
      <c r="N15" s="29">
        <v>1</v>
      </c>
      <c r="O15" s="29">
        <v>1</v>
      </c>
      <c r="P15" s="29">
        <f t="shared" si="0"/>
        <v>16</v>
      </c>
    </row>
    <row r="16" spans="1:16">
      <c r="A16" s="31" t="s">
        <v>76</v>
      </c>
      <c r="B16" s="29">
        <v>14</v>
      </c>
      <c r="C16" s="29">
        <v>1</v>
      </c>
      <c r="D16" s="29">
        <v>2</v>
      </c>
      <c r="F16" s="29">
        <v>2</v>
      </c>
      <c r="G16" s="29">
        <v>1</v>
      </c>
      <c r="I16" s="29">
        <v>1</v>
      </c>
      <c r="K16" s="29">
        <v>1</v>
      </c>
      <c r="L16" s="29">
        <v>2</v>
      </c>
      <c r="M16" s="29">
        <v>2</v>
      </c>
      <c r="N16" s="29">
        <v>1</v>
      </c>
      <c r="O16" s="29">
        <v>1</v>
      </c>
      <c r="P16" s="29">
        <f t="shared" si="0"/>
        <v>14</v>
      </c>
    </row>
    <row r="17" spans="1:16">
      <c r="A17" s="31" t="s">
        <v>77</v>
      </c>
      <c r="B17" s="29">
        <v>4</v>
      </c>
      <c r="C17" s="29">
        <v>1</v>
      </c>
      <c r="I17" s="29">
        <v>1</v>
      </c>
      <c r="J17" s="29">
        <v>2</v>
      </c>
      <c r="P17" s="29">
        <f t="shared" si="0"/>
        <v>4</v>
      </c>
    </row>
    <row r="18" spans="1:16">
      <c r="A18" s="31" t="s">
        <v>78</v>
      </c>
      <c r="B18" s="29">
        <v>4</v>
      </c>
      <c r="C18" s="29">
        <v>1</v>
      </c>
      <c r="I18" s="29">
        <v>1</v>
      </c>
      <c r="J18" s="29">
        <v>2</v>
      </c>
      <c r="P18" s="29">
        <f t="shared" si="0"/>
        <v>4</v>
      </c>
    </row>
    <row r="19" spans="1:16">
      <c r="A19" s="31" t="s">
        <v>79</v>
      </c>
      <c r="B19" s="29">
        <v>5</v>
      </c>
      <c r="C19" s="29">
        <v>1</v>
      </c>
      <c r="G19" s="29">
        <v>1</v>
      </c>
      <c r="I19" s="29">
        <v>1</v>
      </c>
      <c r="J19" s="29">
        <v>2</v>
      </c>
      <c r="P19" s="29">
        <f t="shared" si="0"/>
        <v>5</v>
      </c>
    </row>
    <row r="20" spans="1:16">
      <c r="A20" s="31" t="s">
        <v>80</v>
      </c>
      <c r="B20" s="29">
        <v>5</v>
      </c>
      <c r="C20" s="29">
        <v>1</v>
      </c>
      <c r="G20" s="29">
        <v>1</v>
      </c>
      <c r="I20" s="29">
        <v>1</v>
      </c>
      <c r="J20" s="29">
        <v>2</v>
      </c>
      <c r="P20" s="29">
        <f t="shared" si="0"/>
        <v>5</v>
      </c>
    </row>
    <row r="21" spans="1:16">
      <c r="A21" s="31" t="s">
        <v>81</v>
      </c>
      <c r="B21" s="29">
        <v>3</v>
      </c>
      <c r="C21" s="29">
        <v>1</v>
      </c>
      <c r="H21" s="29">
        <v>1</v>
      </c>
      <c r="I21" s="29">
        <v>1</v>
      </c>
      <c r="P21" s="29">
        <f t="shared" si="0"/>
        <v>3</v>
      </c>
    </row>
    <row r="22" spans="1:16" ht="38.25">
      <c r="A22" s="31" t="s">
        <v>82</v>
      </c>
      <c r="B22" s="29">
        <v>18</v>
      </c>
      <c r="C22" s="29">
        <v>1</v>
      </c>
      <c r="D22" s="29">
        <v>2</v>
      </c>
      <c r="E22" s="29">
        <v>1</v>
      </c>
      <c r="F22" s="29">
        <v>2</v>
      </c>
      <c r="G22" s="32">
        <v>1</v>
      </c>
      <c r="H22" s="32">
        <v>1</v>
      </c>
      <c r="I22" s="29">
        <v>1</v>
      </c>
      <c r="J22" s="29">
        <v>2</v>
      </c>
      <c r="K22" s="29">
        <v>1</v>
      </c>
      <c r="L22" s="29">
        <v>2</v>
      </c>
      <c r="M22" s="29">
        <v>2</v>
      </c>
      <c r="N22" s="29">
        <v>1</v>
      </c>
      <c r="O22" s="29">
        <v>1</v>
      </c>
      <c r="P22" s="29">
        <f t="shared" si="0"/>
        <v>18</v>
      </c>
    </row>
    <row r="23" spans="1:16">
      <c r="A23" s="31" t="s">
        <v>83</v>
      </c>
      <c r="B23" s="29">
        <v>5</v>
      </c>
      <c r="C23" s="29">
        <v>1</v>
      </c>
      <c r="E23" s="29">
        <v>1</v>
      </c>
      <c r="G23" s="29">
        <v>1</v>
      </c>
      <c r="H23" s="29">
        <v>1</v>
      </c>
      <c r="I23" s="29">
        <v>1</v>
      </c>
      <c r="P23" s="29">
        <f t="shared" si="0"/>
        <v>5</v>
      </c>
    </row>
    <row r="24" spans="1:16">
      <c r="A24" s="31" t="s">
        <v>85</v>
      </c>
      <c r="B24" s="29">
        <v>11</v>
      </c>
      <c r="D24" s="29">
        <v>2</v>
      </c>
      <c r="F24" s="29">
        <v>2</v>
      </c>
      <c r="K24" s="29">
        <v>1</v>
      </c>
      <c r="L24" s="29">
        <v>2</v>
      </c>
      <c r="M24" s="29">
        <v>2</v>
      </c>
      <c r="N24" s="29">
        <v>1</v>
      </c>
      <c r="O24" s="29">
        <v>1</v>
      </c>
      <c r="P24" s="29">
        <f t="shared" si="0"/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Proposal</vt:lpstr>
      <vt:lpstr>Sheet1</vt:lpstr>
      <vt:lpstr>'Cost Proposal'!Print_Area</vt:lpstr>
      <vt:lpstr>'Cost Proposal'!Print_Titles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paceuser</dc:creator>
  <cp:lastModifiedBy>Johnson, Johanna</cp:lastModifiedBy>
  <cp:lastPrinted>2021-07-28T17:12:37Z</cp:lastPrinted>
  <dcterms:created xsi:type="dcterms:W3CDTF">2017-10-20T14:49:23Z</dcterms:created>
  <dcterms:modified xsi:type="dcterms:W3CDTF">2021-07-28T20:29:02Z</dcterms:modified>
</cp:coreProperties>
</file>