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drawings/drawing7.xml" ContentType="application/vnd.openxmlformats-officedocument.drawing+xml"/>
  <Override PartName="/xl/comments5.xml" ContentType="application/vnd.openxmlformats-officedocument.spreadsheetml.comments+xml"/>
  <Override PartName="/xl/drawings/drawing8.xml" ContentType="application/vnd.openxmlformats-officedocument.drawing+xml"/>
  <Override PartName="/xl/ctrlProps/ctrlProp58.xml" ContentType="application/vnd.ms-excel.controlproperties+xml"/>
  <Override PartName="/xl/ctrlProps/ctrlProp59.xml" ContentType="application/vnd.ms-excel.controlpropertie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filterPrivacy="1" defaultThemeVersion="124226"/>
  <xr:revisionPtr revIDLastSave="0" documentId="8_{FD5895EA-F1D2-42C6-9815-5FC9CDF38BC5}" xr6:coauthVersionLast="47" xr6:coauthVersionMax="47" xr10:uidLastSave="{00000000-0000-0000-0000-000000000000}"/>
  <bookViews>
    <workbookView xWindow="4880" yWindow="1630" windowWidth="18220" windowHeight="11310" firstSheet="3" activeTab="6" xr2:uid="{00000000-000D-0000-FFFF-FFFF00000000}"/>
  </bookViews>
  <sheets>
    <sheet name="General" sheetId="1" r:id="rId1"/>
    <sheet name="Written_Responses" sheetId="2" r:id="rId2"/>
    <sheet name="Budget" sheetId="3" r:id="rId3"/>
    <sheet name="Goals" sheetId="4" r:id="rId4"/>
    <sheet name="Staffing" sheetId="5" r:id="rId5"/>
    <sheet name="Current_Inventory" sheetId="6" r:id="rId6"/>
    <sheet name="Vehicle_Request" sheetId="7" r:id="rId7"/>
    <sheet name="Non_Profit_Contact_App_C" sheetId="8" r:id="rId8"/>
  </sheets>
  <definedNames>
    <definedName name="Greater_Madison_MPO">General!$B$146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7" i="7" l="1"/>
  <c r="D16" i="7"/>
  <c r="D15" i="7"/>
  <c r="D14" i="7"/>
  <c r="D13" i="7"/>
  <c r="D12" i="7"/>
  <c r="D11" i="7"/>
  <c r="D10" i="7"/>
  <c r="C24" i="7" l="1"/>
  <c r="C23" i="7"/>
  <c r="K29" i="4" l="1"/>
  <c r="L29" i="4" s="1"/>
  <c r="M29" i="4" s="1"/>
  <c r="N29" i="4" s="1"/>
  <c r="F175" i="1"/>
  <c r="B36" i="1"/>
  <c r="F32" i="1"/>
  <c r="F195" i="1" s="1"/>
  <c r="N1" i="4"/>
  <c r="F107" i="1"/>
  <c r="F58" i="1"/>
  <c r="N36" i="4"/>
  <c r="N38" i="4" s="1"/>
  <c r="M36" i="4"/>
  <c r="L36" i="4"/>
  <c r="K36" i="4"/>
  <c r="J36" i="4"/>
  <c r="I36" i="4"/>
  <c r="F30" i="1"/>
  <c r="H1" i="7"/>
  <c r="F1" i="6"/>
  <c r="G1" i="5"/>
  <c r="E1" i="4"/>
  <c r="E1" i="3"/>
  <c r="C178" i="2"/>
  <c r="C129" i="2"/>
  <c r="C80" i="2"/>
  <c r="F191" i="1" l="1"/>
  <c r="E90" i="1"/>
  <c r="F186" i="1"/>
  <c r="D9" i="6"/>
  <c r="E9" i="6" s="1"/>
  <c r="D7" i="3"/>
  <c r="E38" i="3" s="1"/>
  <c r="C8" i="7"/>
  <c r="E33" i="1"/>
  <c r="B33" i="1"/>
  <c r="D8" i="4"/>
  <c r="F192" i="1"/>
  <c r="F190" i="1"/>
  <c r="C32" i="5"/>
  <c r="F185" i="1"/>
  <c r="F184" i="1"/>
  <c r="C23" i="3" l="1"/>
  <c r="D32" i="5"/>
  <c r="E33" i="5"/>
  <c r="C9" i="3" s="1"/>
  <c r="D8" i="7"/>
  <c r="C28" i="3" l="1"/>
  <c r="C32" i="3" s="1"/>
  <c r="C36" i="3" s="1"/>
  <c r="C38"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C5" authorId="0" shapeId="0" xr:uid="{E9C2832D-A3FE-4AFF-8068-3E02AC7800AD}">
      <text>
        <r>
          <rPr>
            <sz val="9"/>
            <color indexed="81"/>
            <rFont val="Tahoma"/>
            <family val="2"/>
          </rPr>
          <t>This will populate all other sheets in the application</t>
        </r>
      </text>
    </comment>
    <comment ref="F107" authorId="0" shapeId="0" xr:uid="{00000000-0006-0000-0000-000004000000}">
      <text>
        <r>
          <rPr>
            <b/>
            <sz val="9"/>
            <color indexed="81"/>
            <rFont val="Tahoma"/>
            <family val="2"/>
          </rPr>
          <t>Project Name:</t>
        </r>
        <r>
          <rPr>
            <sz val="9"/>
            <color indexed="81"/>
            <rFont val="Tahoma"/>
            <family val="2"/>
          </rPr>
          <t xml:space="preserve">
The project name will be filled in automatically from the 'General' tab.</t>
        </r>
      </text>
    </comment>
    <comment ref="F179" authorId="0" shapeId="0" xr:uid="{00000000-0006-0000-0000-000007000000}">
      <text>
        <r>
          <rPr>
            <sz val="9"/>
            <color indexed="81"/>
            <rFont val="Tahoma"/>
            <family val="2"/>
          </rPr>
          <t>In most cases 'N/A' will appear in this column if the item does not apply.</t>
        </r>
      </text>
    </comment>
    <comment ref="F188" authorId="0" shapeId="0" xr:uid="{00000000-0006-0000-0000-000008000000}">
      <text>
        <r>
          <rPr>
            <sz val="9"/>
            <color indexed="81"/>
            <rFont val="Tahoma"/>
            <family val="2"/>
          </rPr>
          <t>In most cases 'N/A' will appear in this column if the item does not apply.</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C9" authorId="0" shapeId="0" xr:uid="{00000000-0006-0000-0200-000002000000}">
      <text>
        <r>
          <rPr>
            <sz val="9"/>
            <color indexed="81"/>
            <rFont val="Tahoma"/>
            <family val="2"/>
          </rPr>
          <t>This figure will be automatically transferred from the 'Staffing' tab.</t>
        </r>
      </text>
    </comment>
    <comment ref="C23" authorId="0" shapeId="0" xr:uid="{00000000-0006-0000-0200-000003000000}">
      <text>
        <r>
          <rPr>
            <sz val="9"/>
            <color indexed="81"/>
            <rFont val="Tahoma"/>
            <family val="2"/>
          </rPr>
          <t>This figure will be automatically transferred from the 'Vehicle_Request' tab.</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C20" authorId="0" shapeId="0" xr:uid="{00000000-0006-0000-0300-000003000000}">
      <text>
        <r>
          <rPr>
            <sz val="9"/>
            <color indexed="81"/>
            <rFont val="Tahoma"/>
            <family val="2"/>
          </rPr>
          <t>Add your own category here if desired.</t>
        </r>
      </text>
    </comment>
    <comment ref="C31" authorId="0" shapeId="0" xr:uid="{00000000-0006-0000-0300-000004000000}">
      <text>
        <r>
          <rPr>
            <sz val="9"/>
            <color indexed="81"/>
            <rFont val="Tahoma"/>
            <family val="2"/>
          </rPr>
          <t>Add your own category here if desired.</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E33" authorId="0" shapeId="0" xr:uid="{00000000-0006-0000-0400-000002000000}">
      <text>
        <r>
          <rPr>
            <sz val="9"/>
            <color indexed="81"/>
            <rFont val="Tahoma"/>
            <family val="2"/>
          </rPr>
          <t>This figure will automatically be transferred to the 'Budget' tab.</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C8" authorId="0" shapeId="0" xr:uid="{00000000-0006-0000-0600-000002000000}">
      <text>
        <r>
          <rPr>
            <b/>
            <sz val="9"/>
            <color indexed="81"/>
            <rFont val="Tahoma"/>
            <family val="2"/>
          </rPr>
          <t>Author:</t>
        </r>
        <r>
          <rPr>
            <sz val="9"/>
            <color indexed="81"/>
            <rFont val="Tahoma"/>
            <family val="2"/>
          </rPr>
          <t xml:space="preserve">
The project type will be filled in automatically from the 'General' tab.</t>
        </r>
      </text>
    </comment>
    <comment ref="B18" authorId="0" shapeId="0" xr:uid="{00000000-0006-0000-0600-000003000000}">
      <text>
        <r>
          <rPr>
            <sz val="9"/>
            <color indexed="81"/>
            <rFont val="Tahoma"/>
            <family val="2"/>
          </rPr>
          <t>Use these rows for vehicles not purchased from the WisDOT state contract.  Use the description boxes below.</t>
        </r>
      </text>
    </comment>
    <comment ref="B19" authorId="0" shapeId="0" xr:uid="{00000000-0006-0000-0600-000004000000}">
      <text>
        <r>
          <rPr>
            <sz val="9"/>
            <color indexed="81"/>
            <rFont val="Tahoma"/>
            <family val="2"/>
          </rPr>
          <t>Use these rows for vehicles not purchased from the WisDOT state contract.  Use the description boxes below.</t>
        </r>
      </text>
    </comment>
    <comment ref="C24" authorId="0" shapeId="0" xr:uid="{00000000-0006-0000-0600-000006000000}">
      <text>
        <r>
          <rPr>
            <sz val="9"/>
            <color indexed="81"/>
            <rFont val="Tahoma"/>
            <family val="2"/>
          </rPr>
          <t>This figure will be automatically transferred to the 'Budget' tab.</t>
        </r>
      </text>
    </comment>
    <comment ref="C26" authorId="0" shapeId="0" xr:uid="{00000000-0006-0000-0600-000007000000}">
      <text>
        <r>
          <rPr>
            <sz val="9"/>
            <color indexed="81"/>
            <rFont val="Tahoma"/>
            <family val="2"/>
          </rPr>
          <t>Enter the vehicle type here and a description of the vehicle below.</t>
        </r>
      </text>
    </comment>
    <comment ref="C33" authorId="0" shapeId="0" xr:uid="{00000000-0006-0000-0600-000008000000}">
      <text>
        <r>
          <rPr>
            <sz val="9"/>
            <color indexed="81"/>
            <rFont val="Tahoma"/>
            <family val="2"/>
          </rPr>
          <t>Enter the vehicle type here and a description of the vehicle below.</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B36" authorId="0" shapeId="0" xr:uid="{8DEA016C-5B54-45CD-992A-2D51F3A2A1C9}">
      <text>
        <r>
          <rPr>
            <sz val="9"/>
            <color indexed="81"/>
            <rFont val="Tahoma"/>
            <family val="2"/>
          </rPr>
          <t>Right-click to sign electronically</t>
        </r>
      </text>
    </comment>
  </commentList>
</comments>
</file>

<file path=xl/sharedStrings.xml><?xml version="1.0" encoding="utf-8"?>
<sst xmlns="http://schemas.openxmlformats.org/spreadsheetml/2006/main" count="447" uniqueCount="285">
  <si>
    <t>Agency:</t>
  </si>
  <si>
    <t>Address:</t>
  </si>
  <si>
    <t>City, State ZIP:</t>
  </si>
  <si>
    <t>FEIN Number:</t>
  </si>
  <si>
    <t>Project Contact:</t>
  </si>
  <si>
    <t>Phone:</t>
  </si>
  <si>
    <t>Email:</t>
  </si>
  <si>
    <t>Address (if different):</t>
  </si>
  <si>
    <t>Title:</t>
  </si>
  <si>
    <t>SINGLE AUDIT</t>
  </si>
  <si>
    <t>Date of most recent A-133 audit submission:</t>
  </si>
  <si>
    <t>COORDINATION</t>
  </si>
  <si>
    <t>Title of Coordination Plan:</t>
  </si>
  <si>
    <t>OTHER STATE AND FEDERAL FUNDING FOR TRANSPORTATION</t>
  </si>
  <si>
    <t>PROJECT LOCATION</t>
  </si>
  <si>
    <t>In which Regional Planning Commission is your project?</t>
  </si>
  <si>
    <t>In which Metropolitan Planning Organiziation is your project?</t>
  </si>
  <si>
    <t>Southeastern MPO/RPC</t>
  </si>
  <si>
    <t>Janesville MPO</t>
  </si>
  <si>
    <t>Beloit MPO</t>
  </si>
  <si>
    <t>Dubuque MPO</t>
  </si>
  <si>
    <t>La Crosse MPO</t>
  </si>
  <si>
    <t>Fond du Lac MPO</t>
  </si>
  <si>
    <t>Sheboygan MPO</t>
  </si>
  <si>
    <t>Oshkosh MPO</t>
  </si>
  <si>
    <t>Appleton MPO</t>
  </si>
  <si>
    <t>Green Bay MPO</t>
  </si>
  <si>
    <t>Wausau MPO</t>
  </si>
  <si>
    <t>Chippewa Falls/Eau Claire MPO</t>
  </si>
  <si>
    <t>Duluth/Superior MPO</t>
  </si>
  <si>
    <t>None</t>
  </si>
  <si>
    <t>MPOs</t>
  </si>
  <si>
    <t>RPCs</t>
  </si>
  <si>
    <t>Bay-Lake RPC</t>
  </si>
  <si>
    <t>Capital Area RPC</t>
  </si>
  <si>
    <t>East Central RPC</t>
  </si>
  <si>
    <t>Mississippi River RPC</t>
  </si>
  <si>
    <t>North Central RPC</t>
  </si>
  <si>
    <t>Northwest RPC</t>
  </si>
  <si>
    <t>Southwestern RPC</t>
  </si>
  <si>
    <t>West Central RPC</t>
  </si>
  <si>
    <t>Congretional Districts</t>
  </si>
  <si>
    <t>1st</t>
  </si>
  <si>
    <t>2nd</t>
  </si>
  <si>
    <t>3rd</t>
  </si>
  <si>
    <t>4th</t>
  </si>
  <si>
    <t>5th</t>
  </si>
  <si>
    <t>6th</t>
  </si>
  <si>
    <t>7th</t>
  </si>
  <si>
    <t>8th</t>
  </si>
  <si>
    <t>In which Wisconsin Congressional Districts is your project?</t>
  </si>
  <si>
    <t>Signature</t>
  </si>
  <si>
    <t>Date</t>
  </si>
  <si>
    <t>LOCAL MATCH CERTIFICATION</t>
  </si>
  <si>
    <t>Project Name:</t>
  </si>
  <si>
    <t>Wisconsin RPC/MPO map</t>
  </si>
  <si>
    <t>Wisconsin Congressional District map</t>
  </si>
  <si>
    <t>WRITTEN RESPONSES</t>
  </si>
  <si>
    <t>Evaluation Criteria:</t>
  </si>
  <si>
    <t>Explain how the proposed project will meet the identified needs and ensure that there is a coordination of efforts to ensure the targeted population is being served through the appropriate organization(s).</t>
  </si>
  <si>
    <t>Line Item</t>
  </si>
  <si>
    <t>In-Kind Match</t>
  </si>
  <si>
    <t>Notes</t>
  </si>
  <si>
    <t>Salary/Benefits</t>
  </si>
  <si>
    <t>Office Space/Rent</t>
  </si>
  <si>
    <t>Office Supplies/Printing/Postage</t>
  </si>
  <si>
    <t>Marketing</t>
  </si>
  <si>
    <t>Equipment</t>
  </si>
  <si>
    <t>Software</t>
  </si>
  <si>
    <t>Website Hosting/Support</t>
  </si>
  <si>
    <t>Staff Travel/Training</t>
  </si>
  <si>
    <t>Total Expense</t>
  </si>
  <si>
    <t>Project Budget</t>
  </si>
  <si>
    <t>Cash Match</t>
  </si>
  <si>
    <t>Revenue</t>
  </si>
  <si>
    <t>Section 5310 Request</t>
  </si>
  <si>
    <t>Reimbursement percentage</t>
  </si>
  <si>
    <t>PROJECT BUDGET</t>
  </si>
  <si>
    <t>Net Project Cost</t>
  </si>
  <si>
    <t>Purchased Transportation Service</t>
  </si>
  <si>
    <t>Volunteer Driver Reimbursements</t>
  </si>
  <si>
    <t>Transportation Vouchers</t>
  </si>
  <si>
    <t>Tires/Parts/Maintenance</t>
  </si>
  <si>
    <t>Fuel/Oil</t>
  </si>
  <si>
    <t>Vehicle Insurance</t>
  </si>
  <si>
    <t>Q 1</t>
  </si>
  <si>
    <t>Q 2</t>
  </si>
  <si>
    <t>Q 3</t>
  </si>
  <si>
    <t>PROJECT GOALS</t>
  </si>
  <si>
    <t>Demand response/paratransit</t>
  </si>
  <si>
    <t>Aide/escort assistance</t>
  </si>
  <si>
    <t>Mobility manager</t>
  </si>
  <si>
    <t>One-stop center</t>
  </si>
  <si>
    <t>Itinerary planning</t>
  </si>
  <si>
    <t>Internet information</t>
  </si>
  <si>
    <t>One-on-one travel training</t>
  </si>
  <si>
    <t>Transportation resource training</t>
  </si>
  <si>
    <t>Driver training</t>
  </si>
  <si>
    <t>TRIP BASED</t>
  </si>
  <si>
    <t>INFORMATION</t>
  </si>
  <si>
    <t>Service Type</t>
  </si>
  <si>
    <t># One-Way Trips</t>
  </si>
  <si>
    <t>Quantity</t>
  </si>
  <si>
    <t>OTHER</t>
  </si>
  <si>
    <t>Type</t>
  </si>
  <si>
    <t>Mobility Management Project</t>
  </si>
  <si>
    <t>Vehicle Capital Project</t>
  </si>
  <si>
    <t>Operating Project</t>
  </si>
  <si>
    <t>Non-Vehicle Capital Project</t>
  </si>
  <si>
    <t>PROJECT STAFFING</t>
  </si>
  <si>
    <t>Title of Position</t>
  </si>
  <si>
    <t>Hours Charged to Project in Project Year</t>
  </si>
  <si>
    <t>Salary/Benefits/In-Kind Charged to Project in Project Year</t>
  </si>
  <si>
    <t>Total Staffing Charges</t>
  </si>
  <si>
    <t>Vehicle Purchase</t>
  </si>
  <si>
    <t>APPLICATION CHECKLIST</t>
  </si>
  <si>
    <t>Model Year</t>
  </si>
  <si>
    <t>Current Mileage</t>
  </si>
  <si>
    <t>Check if Vehicle will be Replaced with a Vehicle in this Application</t>
  </si>
  <si>
    <t># Ambulatory/ Wheelchair Positions</t>
  </si>
  <si>
    <t>CURRENT VEHICLE INVENTORY</t>
  </si>
  <si>
    <t>VEHICLE REQUEST</t>
  </si>
  <si>
    <t>Vehicle Type</t>
  </si>
  <si>
    <t>Quantity Requested</t>
  </si>
  <si>
    <t>Total vehicles requested:</t>
  </si>
  <si>
    <t>Other Vehicle 1</t>
  </si>
  <si>
    <t>Other Vehicle 2</t>
  </si>
  <si>
    <t>Total vehicle cost</t>
  </si>
  <si>
    <t>Other Vehicle 1 Description:</t>
  </si>
  <si>
    <t>Other Vehicle 2 Description:</t>
  </si>
  <si>
    <t>FFATA Form</t>
  </si>
  <si>
    <t>Federal Certifications and Assurances</t>
  </si>
  <si>
    <t>Non-profit documentation</t>
  </si>
  <si>
    <t>MM</t>
  </si>
  <si>
    <t>NVC</t>
  </si>
  <si>
    <t>VEH</t>
  </si>
  <si>
    <t>OPER</t>
  </si>
  <si>
    <t>Provide your current specialized transit vehicle inventory (including vehicles that are used for transportation of seniors and individuals with disabilities, regardless of funding source).  Do not include vehicles being requested in this application.  This form is not needed for Mobility Management and Non-Vehicle Capital projects unless the non-vehicle capital projects will be installed on these vehicles.  Print multiple copies of this table if you need more space.</t>
  </si>
  <si>
    <t>Page number(s):</t>
  </si>
  <si>
    <t>Action(s)/Strategy(ies):</t>
  </si>
  <si>
    <t>Additional information (use this space to describe projects that span multiple coordination plans):</t>
  </si>
  <si>
    <t>Name</t>
  </si>
  <si>
    <t>Title</t>
  </si>
  <si>
    <t>Demographic</t>
  </si>
  <si>
    <t>Elderly</t>
  </si>
  <si>
    <t>Elderly (non-Ambulatory)</t>
  </si>
  <si>
    <t>Disabled</t>
  </si>
  <si>
    <t>Disabled (non-Ambulatory)</t>
  </si>
  <si>
    <t>Other</t>
  </si>
  <si>
    <t>Unknown</t>
  </si>
  <si>
    <t>Total</t>
  </si>
  <si>
    <t>Number of One-Way Trips, Customer Contacts, or Other Project Deliverables in Calendar Year</t>
  </si>
  <si>
    <t>Describe how you collect, or plan to collect, ridership counts, customer contact counts, or other project deliverables and verify the accuracy.</t>
  </si>
  <si>
    <t>Describe how you estimated these goals.</t>
  </si>
  <si>
    <t>General Information (4 pages)</t>
  </si>
  <si>
    <t>Written Responses (3 pages)</t>
  </si>
  <si>
    <t>Project Budget (1 page)</t>
  </si>
  <si>
    <t>Project Goals (2 pages)</t>
  </si>
  <si>
    <t>Current Vehicle Inventory (1 page)</t>
  </si>
  <si>
    <t>PAST PROJECT DELIVERABLES</t>
  </si>
  <si>
    <t>PROJECT MONITORING AND REPORTING</t>
  </si>
  <si>
    <t>Name of Individual</t>
  </si>
  <si>
    <t>List the individual staff members to be funded through the Section 5310 program.  Note that volunteers do not need to be named (Enter "Volunteer").  For positions that are currently empty, enter "To be determined".  This sheet should not be used for vehicle capital projects.</t>
  </si>
  <si>
    <t>Notes (use this space to describe demographic trends not accounted in the table above, years when the project scope changed, unavailability of information, etc.):</t>
  </si>
  <si>
    <t xml:space="preserve"> </t>
  </si>
  <si>
    <t>Miles per Year*</t>
  </si>
  <si>
    <t>Hours
per Year*</t>
  </si>
  <si>
    <t>* If requesting more than one vehicle, enter the total projected hours, miles, and passengers per year for each vehicle type.</t>
  </si>
  <si>
    <t>Passengers per Year*</t>
  </si>
  <si>
    <t>Provide the following  data for continuing projects.  If this is not a continuing project, leave past years blank but fill in projected demographic information for the project year.</t>
  </si>
  <si>
    <t>Vehicle Description</t>
  </si>
  <si>
    <t>Project type:</t>
  </si>
  <si>
    <t>Documents from this Spreadsheet</t>
  </si>
  <si>
    <t>Other Documents</t>
  </si>
  <si>
    <t>Project Type (choose one):</t>
  </si>
  <si>
    <t>Sponsor Type (choose one):</t>
  </si>
  <si>
    <t>Private Non-Profit</t>
  </si>
  <si>
    <t>Local Public Body</t>
  </si>
  <si>
    <t>PNP</t>
  </si>
  <si>
    <t>LPB</t>
  </si>
  <si>
    <t>TO</t>
  </si>
  <si>
    <t>Application Letter (Appendix A)</t>
  </si>
  <si>
    <t>N/A?</t>
  </si>
  <si>
    <t>Sponsor:</t>
  </si>
  <si>
    <t>Project:</t>
  </si>
  <si>
    <t>Certification of Equivalent Service (non-accessible vehicle projects) (Appendix D)</t>
  </si>
  <si>
    <t>Public Notice (vehicle projects only) (Appendix B)</t>
  </si>
  <si>
    <t>Vehicle Request (vehicle capital projects only) (1 page)</t>
  </si>
  <si>
    <t>Project Staffing (mobility management and operating projects only) (1 page)</t>
  </si>
  <si>
    <t>PROJECT AND SPONSOR TYPE</t>
  </si>
  <si>
    <t>Private Non-Profit Name</t>
  </si>
  <si>
    <t>Conctact Name</t>
  </si>
  <si>
    <t>I certify that I have made a good faith effort to notify all private non-profit organizations that provide specialized transportation services for seniors and people with disabilities in my service area, and that to my knowledge all private non-profit organizations that provide specialized transportation services for seniors and individuals with disabilities have been contacted.</t>
  </si>
  <si>
    <t>Provide an itemized project budget.  Use this template if possible; if necessary, use the blank lines or attach a separate worksheet.  Vehicle capital project budgets may not include any budget line items other than 'Vehicle Purchase', may not include revenue, and may not include in-kind match.</t>
  </si>
  <si>
    <t xml:space="preserve">                          Included</t>
  </si>
  <si>
    <t>Less than 500</t>
  </si>
  <si>
    <t>More than 500</t>
  </si>
  <si>
    <t>TAXI</t>
  </si>
  <si>
    <t>Describe any eligibility requirements to use the service provided by the project.</t>
  </si>
  <si>
    <t>Shared Ride</t>
  </si>
  <si>
    <t>Open to public</t>
  </si>
  <si>
    <t>The service is shared ride
(customer cannot choose exclusive ride)</t>
  </si>
  <si>
    <t>Project type and sponsor:</t>
  </si>
  <si>
    <t>Describe the service area of the project.  List state, county, and municiple boundaries, or other geographical features.  To select RPCs, MPOs, and congressional districts, use the drop-down menus.</t>
  </si>
  <si>
    <t>Shared-Ride Private Taxi Provider</t>
  </si>
  <si>
    <t>Check the box to indicate if these documents are included in the application.</t>
  </si>
  <si>
    <t>List all  state and federal funding programs through which your organization receives funds or has a pending application.  Examples include state Urban Mass Transit Assistance (85.20), state County Specialized Transportation (85.21), and federal Urbanized Area Formula Grants (5307).</t>
  </si>
  <si>
    <t># Customer Served</t>
  </si>
  <si>
    <t>Describe your agency's experience managing state, federal, or other outside funds.  Describe how the project is cost effective and minimizes unnecessary overhead costs.</t>
  </si>
  <si>
    <t>Notes (use box at bottom for more space)</t>
  </si>
  <si>
    <t>Estimated Unit Cost</t>
  </si>
  <si>
    <t>Door-to/through-door trips</t>
  </si>
  <si>
    <t>Fixed route transit trips</t>
  </si>
  <si>
    <t>Flexible route transit trips</t>
  </si>
  <si>
    <t>Shared-ride taxi trips</t>
  </si>
  <si>
    <t>Volunteer driver trips</t>
  </si>
  <si>
    <t>Fare voucher provided</t>
  </si>
  <si>
    <t>Vanpool trips</t>
  </si>
  <si>
    <t xml:space="preserve">       The service is open to the general public.
       (eligibility requirements may apply)</t>
  </si>
  <si>
    <t>WisDOT is responsible for reviewing A-133 audits of subrecipients that expend more than $750,000 annually of federal funding from all sources, not just US DOT funds, in accordance with the Single Audit Act Amendments of 1996 and revised by OMB Circular A-133, “Audits of States, Local Governments, and Non-Profit Organizations.”  The audits shall be made by an independent auditor in accordance with generally accepted government auditing standards covering financial audits.  Please mark the appropriate box below.</t>
  </si>
  <si>
    <t>Private Operator for Public Body</t>
  </si>
  <si>
    <t>Describe the project and the anticipated outcomes.  If proposing a service activity, include information on operational schedules.  If capital is requested, describe how the funds will be utilized.  For mobility management projects, outline how the mobility manager will increase participation in and coordination of transit for seniors and people with disabilities.</t>
  </si>
  <si>
    <t>Provide written responses to questions 1-3 using the text boxes in the pages below or in a separate document if necessary.  Responses are limited to one page per question except for Question 1.</t>
  </si>
  <si>
    <t>This application is for a mobility management project and my organization has been certified by the State of Wisconsin to coordinate transportation service.  Attach the resolution designating your agency as the coordinator of transportation services for seniors and persons with disabilities.</t>
  </si>
  <si>
    <t>CERTIFICATION OF LOCAL</t>
  </si>
  <si>
    <t>PUBLIC BODY ELIGIBILITY</t>
  </si>
  <si>
    <t>Certification of Local Public Body Eligibility</t>
  </si>
  <si>
    <t>The Federal Transit Administration (FTA)  requires that projects funded under the Section 5310 program are derived from a “locally developed coordinated public transit-human services transportation plan”.  This ensures that applicants are coordinating services with other transportation providers.  Section 5310 projects must be identified by a strategy and/or action item in a county, multi-county, or regional plan.  List the plan names, strategies or action items, and page numbers.  For multiple plans use the space below.</t>
  </si>
  <si>
    <t xml:space="preserve">Our agency expends less than $750,000 in a year in federal funds from all sources.  Grantees that do not meet the A-133 threshhold may be required to submit supporting documentation for a quarterly reimbursement request.  Grantees chosen for submission will be notified prior to the quarter end for which the request is made.      </t>
  </si>
  <si>
    <t>Our agency expends more than $750,000 in a year in federal funds from all sources.  Please indicate the date of your last A-133 submission below.  WisDOT staff will review the harvester.census.gov website for any program related findings and follow up with affected grantees.</t>
  </si>
  <si>
    <t>Describe the proposed usage of the project for the project calendar year.  Use this template if possible, if not, provide a separate sheet.  For non-vehicle capital projects, use the 'OTHER' table to describe software projects, sidewalk projects, etc.  For vehicle capital projects, describe the number of trips expected to be taken on the Section 5310 vehicles in this application.</t>
  </si>
  <si>
    <t>NA</t>
  </si>
  <si>
    <t>This form only applies to vehicle and mobility management projects for public government authorities.</t>
  </si>
  <si>
    <t>Email</t>
  </si>
  <si>
    <t>Address</t>
  </si>
  <si>
    <t>Comments or alternative services received? (Y/N)</t>
  </si>
  <si>
    <t>Check one box before printing and signing.</t>
  </si>
  <si>
    <r>
      <t xml:space="preserve">Seating </t>
    </r>
    <r>
      <rPr>
        <b/>
        <sz val="8"/>
        <color theme="1"/>
        <rFont val="Calibri Light"/>
        <family val="2"/>
      </rPr>
      <t>(ambulatory passengers plus driver/ wheelchair positions)</t>
    </r>
  </si>
  <si>
    <t>Project Type</t>
  </si>
  <si>
    <r>
      <t>·</t>
    </r>
    <r>
      <rPr>
        <sz val="7"/>
        <color theme="1"/>
        <rFont val="Times New Roman"/>
        <family val="1"/>
      </rPr>
      <t xml:space="preserve">      </t>
    </r>
    <r>
      <rPr>
        <sz val="11"/>
        <color theme="1"/>
        <rFont val="Calibri"/>
        <family val="2"/>
        <scheme val="minor"/>
      </rPr>
      <t>Expansion Vehicle- Describes the planned service expansion and how the need for the expanded service was determined (8 Points)</t>
    </r>
  </si>
  <si>
    <r>
      <t>·</t>
    </r>
    <r>
      <rPr>
        <sz val="7"/>
        <color theme="1"/>
        <rFont val="Times New Roman"/>
        <family val="1"/>
      </rPr>
      <t xml:space="preserve">      </t>
    </r>
    <r>
      <rPr>
        <sz val="11"/>
        <color theme="1"/>
        <rFont val="Calibri"/>
        <family val="2"/>
        <scheme val="minor"/>
      </rPr>
      <t>Mobility Management (Traditional)-Describes how project will help meet the transportation needs of seniors and individuals with disabilities, and identifies specific services and activities the project will provide (10 Points)</t>
    </r>
  </si>
  <si>
    <r>
      <t>·</t>
    </r>
    <r>
      <rPr>
        <sz val="7"/>
        <color theme="1"/>
        <rFont val="Times New Roman"/>
        <family val="1"/>
      </rPr>
      <t xml:space="preserve">      </t>
    </r>
    <r>
      <rPr>
        <sz val="11"/>
        <color theme="1"/>
        <rFont val="Calibri"/>
        <family val="2"/>
        <scheme val="minor"/>
      </rPr>
      <t>Non-Traditional Projects- Describes how project will help meet transportation needs of seniors and individuals with disabilities.  Identifies specific services and activities the project will provide (8 Points)</t>
    </r>
  </si>
  <si>
    <t>Supported by the Coordinated Plan- The project overcomes barrier to transportation and/or meets an unmet need.</t>
  </si>
  <si>
    <r>
      <t>·</t>
    </r>
    <r>
      <rPr>
        <sz val="7"/>
        <color theme="1"/>
        <rFont val="Times New Roman"/>
        <family val="1"/>
      </rPr>
      <t xml:space="preserve">         </t>
    </r>
    <r>
      <rPr>
        <sz val="11"/>
        <color theme="1"/>
        <rFont val="Calibri"/>
        <family val="2"/>
        <scheme val="minor"/>
      </rPr>
      <t>Identified as a Tier 1 Strategy Project (10 Points)</t>
    </r>
  </si>
  <si>
    <r>
      <t>·</t>
    </r>
    <r>
      <rPr>
        <sz val="7"/>
        <color theme="1"/>
        <rFont val="Times New Roman"/>
        <family val="1"/>
      </rPr>
      <t xml:space="preserve">         </t>
    </r>
    <r>
      <rPr>
        <sz val="11"/>
        <color theme="1"/>
        <rFont val="Calibri"/>
        <family val="2"/>
        <scheme val="minor"/>
      </rPr>
      <t>Identified as a Tier 2 Strategy Project (6 Points)</t>
    </r>
  </si>
  <si>
    <r>
      <t>·</t>
    </r>
    <r>
      <rPr>
        <sz val="7"/>
        <color theme="1"/>
        <rFont val="Times New Roman"/>
        <family val="1"/>
      </rPr>
      <t xml:space="preserve">         </t>
    </r>
    <r>
      <rPr>
        <sz val="11"/>
        <color theme="1"/>
        <rFont val="Calibri"/>
        <family val="2"/>
        <scheme val="minor"/>
      </rPr>
      <t>Not identified as a strategy, but addresses a need (3 Points)</t>
    </r>
  </si>
  <si>
    <t>The project serves a reasonable number of individuals or trips given the project budget.</t>
  </si>
  <si>
    <r>
      <t>The application describes how the existing project or the proposed project will be effective at meeting the transportation needs of seniors and people with disabilities</t>
    </r>
    <r>
      <rPr>
        <sz val="11"/>
        <color theme="1"/>
        <rFont val="Calibri"/>
        <family val="2"/>
        <scheme val="minor"/>
      </rPr>
      <t xml:space="preserve"> and what happens if the funding is not awarded. (10 points max)</t>
    </r>
  </si>
  <si>
    <r>
      <t>·</t>
    </r>
    <r>
      <rPr>
        <sz val="7"/>
        <color theme="1"/>
        <rFont val="Times New Roman"/>
        <family val="1"/>
      </rPr>
      <t xml:space="preserve">         </t>
    </r>
    <r>
      <rPr>
        <sz val="11"/>
        <color theme="1"/>
        <rFont val="Calibri"/>
        <family val="2"/>
        <scheme val="minor"/>
      </rPr>
      <t>Should include total number of people served, and percentage of seniors or individuals with a disability served (10 points max)</t>
    </r>
  </si>
  <si>
    <t>The application describes who is eligible to ride/participate in proposed service.</t>
  </si>
  <si>
    <r>
      <rPr>
        <sz val="11"/>
        <color theme="1"/>
        <rFont val="Symbol"/>
        <family val="1"/>
        <charset val="2"/>
      </rPr>
      <t>·</t>
    </r>
    <r>
      <rPr>
        <sz val="11"/>
        <color theme="1"/>
        <rFont val="Calibri"/>
        <family val="2"/>
        <scheme val="minor"/>
      </rPr>
      <t>      Private- Project/service is limited to a select client base (2 points)</t>
    </r>
  </si>
  <si>
    <r>
      <rPr>
        <sz val="11"/>
        <color theme="1"/>
        <rFont val="Symbol"/>
        <family val="1"/>
        <charset val="2"/>
      </rPr>
      <t>·</t>
    </r>
    <r>
      <rPr>
        <sz val="11"/>
        <color theme="1"/>
        <rFont val="Calibri"/>
        <family val="2"/>
        <scheme val="minor"/>
      </rPr>
      <t>      Public- Project/service is open to all eligible seniors or individuals with disabilities (5 Points)</t>
    </r>
  </si>
  <si>
    <t>The application identifies other transportation services available and how the project complements rather than duplicates them. (15 points max)</t>
  </si>
  <si>
    <t>The application identifies steps that will be taken to ensure a coordinated effort with other local agencies (including human services agencies, meal and shopping sites, employers etc.), and how the service will be marketed. (10 points max)</t>
  </si>
  <si>
    <t>The project has a reasonable level of administrative costs (10 points max)</t>
  </si>
  <si>
    <t>The application identifies local match sources that are backed up by budgets, support letters, and other documentation. (10 points max)</t>
  </si>
  <si>
    <t>The project sponsor has the capacity to meet the project management, reporting, and project delivery functions of the Section 5310 program. (10 points max)</t>
  </si>
  <si>
    <r>
      <rPr>
        <sz val="11"/>
        <rFont val="Symbol"/>
        <family val="1"/>
        <charset val="2"/>
      </rPr>
      <t>·</t>
    </r>
    <r>
      <rPr>
        <sz val="11"/>
        <rFont val="Calibri"/>
        <family val="2"/>
        <scheme val="minor"/>
      </rPr>
      <t>      Could include (but not limited to) increased hours of operation, reduction of coverage gaps, increased access to medical/employment/recreation trips</t>
    </r>
  </si>
  <si>
    <r>
      <rPr>
        <b/>
        <sz val="11"/>
        <color theme="1"/>
        <rFont val="Calibri"/>
        <family val="2"/>
        <scheme val="minor"/>
      </rPr>
      <t>Question 1: Demonstration of Need and Project Benefits</t>
    </r>
    <r>
      <rPr>
        <sz val="11"/>
        <color theme="1"/>
        <rFont val="Calibri"/>
        <family val="2"/>
        <scheme val="minor"/>
      </rPr>
      <t xml:space="preserve"> (attach up to one additional sheet if necessary)</t>
    </r>
  </si>
  <si>
    <r>
      <rPr>
        <b/>
        <sz val="11"/>
        <color theme="1"/>
        <rFont val="Calibri"/>
        <family val="2"/>
        <scheme val="minor"/>
      </rPr>
      <t>Question 2: Promotes Development of a Coordinated Network</t>
    </r>
    <r>
      <rPr>
        <sz val="11"/>
        <color theme="1"/>
        <rFont val="Calibri"/>
        <family val="2"/>
        <scheme val="minor"/>
      </rPr>
      <t xml:space="preserve"> (response limited to one sheet)</t>
    </r>
  </si>
  <si>
    <r>
      <rPr>
        <b/>
        <sz val="11"/>
        <color theme="1"/>
        <rFont val="Calibri"/>
        <family val="2"/>
        <scheme val="minor"/>
      </rPr>
      <t>Question 3: Financial and Management Capacity</t>
    </r>
    <r>
      <rPr>
        <sz val="11"/>
        <color theme="1"/>
        <rFont val="Calibri"/>
        <family val="2"/>
        <scheme val="minor"/>
      </rPr>
      <t xml:space="preserve"> (response limited to one sheet)</t>
    </r>
  </si>
  <si>
    <r>
      <t xml:space="preserve">  ·</t>
    </r>
    <r>
      <rPr>
        <sz val="7"/>
        <rFont val="Times New Roman"/>
        <family val="1"/>
      </rPr>
      <t xml:space="preserve">      </t>
    </r>
    <r>
      <rPr>
        <sz val="11"/>
        <rFont val="Calibri"/>
        <family val="2"/>
        <scheme val="minor"/>
      </rPr>
      <t>Replacement or Service Level Maintenance Vehicle- Explains why current fleet cannot meet current needs (10 Points)</t>
    </r>
  </si>
  <si>
    <t>3/2</t>
  </si>
  <si>
    <t>Transit/Bariatric Vehicle (3/2)</t>
  </si>
  <si>
    <t>Transit/Bariatric Vehicle (5/2)</t>
  </si>
  <si>
    <t>5/2</t>
  </si>
  <si>
    <t>Provide a brief description of the project in the space provided. If the project is a vehicle replacement, specify if the vehicle being replaced was purchased with federal funds (Section 5310 or other).</t>
  </si>
  <si>
    <t>Greater Madison MPO</t>
  </si>
  <si>
    <t>Local public bodies (agencies of government) applying for vehicles or mobility management projects must notify all private non-profit organizations that provide specialized transportation services for seniors and people with disabilities in their service area.  They must also offer those organizations the opportunity to provide the proposed service, or comment on and offer alternatives to the proposal.</t>
  </si>
  <si>
    <t>GOVERNMENT AGENCIES ONLY</t>
  </si>
  <si>
    <t>Medium Bus - Accessible (10/2 or 8/3)</t>
  </si>
  <si>
    <t>10/2 or 8/3</t>
  </si>
  <si>
    <t>Medium Bus - Honeycomb Fiberglass (10/2 or 8/3)</t>
  </si>
  <si>
    <t>Med. Large Bus - Accessible (11/2 or 9/3)</t>
  </si>
  <si>
    <t>11/2 or 9/3</t>
  </si>
  <si>
    <t>Med. Large Bus - Honeycomb (11/2 or 9/3)</t>
  </si>
  <si>
    <t>Minivan - Side Entry (3/2)</t>
  </si>
  <si>
    <t>Minivan - Rear Entry (3/2)</t>
  </si>
  <si>
    <t>I hereby certify that the local match listed in the budget(s) is eligible for use in the Section 5310 program.  By certifying eligibility, I agree that the local match is verifiable from the recipient’s records; is not included as contributions for any other federally-assisted project or program; is necessary and reasonable for proper and efficient accomplishment of project or program objectives; is allowable under the applicable cost principles; is not paid by the federal government under another award except where authorized by federal statute to be used for cost sharing or matching; and is provided for in the approved budget. (Right-click on the signature line to sign electronically)</t>
  </si>
  <si>
    <r>
      <t xml:space="preserve">Describe the source of all revenue, in-kind match, and cash match here if they cannot be described in the 'Notes' column above. </t>
    </r>
    <r>
      <rPr>
        <b/>
        <sz val="11"/>
        <color theme="1"/>
        <rFont val="Calibri"/>
        <family val="2"/>
        <scheme val="minor"/>
      </rPr>
      <t>Note that vehicle purchases require a cash match.</t>
    </r>
  </si>
  <si>
    <t>* Projected             ** Estimated - should match totals in the PROJECT GOALS page at left</t>
  </si>
  <si>
    <t>List each of the private non-profit organizations in your area who you have sent an “Availability of Non-Profits” letter to (see application instructions for template), and attach a copy of any comments, or offers of alternative services that are received with your application.  Attach multiple sheets if necessary.</t>
  </si>
  <si>
    <t>CY 2026 Section 5310 Application</t>
  </si>
  <si>
    <t>2024 Coordinated Public Transit - Human Services Transp. Plan for Dane County</t>
  </si>
  <si>
    <r>
      <t>Enter the quantity of each vehicle requested for Section 5310 funding.  Applicants are strongly encouraged to choose vehicles from the WisDOT vehicle procurement contract.  These standardized vehicles are listed with</t>
    </r>
    <r>
      <rPr>
        <b/>
        <sz val="11"/>
        <color theme="1"/>
        <rFont val="Calibri"/>
        <family val="2"/>
        <scheme val="minor"/>
      </rPr>
      <t xml:space="preserve"> estimated 2026 costs</t>
    </r>
    <r>
      <rPr>
        <sz val="11"/>
        <color theme="1"/>
        <rFont val="Calibri"/>
        <family val="2"/>
        <scheme val="minor"/>
      </rPr>
      <t xml:space="preserve"> in the table below.  Applicants may apply for vehicles not on the list by including a description and unit cost of the vehicle as well as a rationale for the vehicle chosen.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</si>
</sst>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000\)\ 000\-0000"/>
    <numFmt numFmtId="165" formatCode="&quot;$&quot;#,##0"/>
    <numFmt numFmtId="166" formatCode="0.0%"/>
    <numFmt numFmtId="167" formatCode="00\-0000000"/>
    <numFmt numFmtId="168" formatCode="#,##0&quot; &quot;"/>
    <numFmt numFmtId="169" formatCode="#,##0\ "/>
    <numFmt numFmtId="170" formatCode="0&quot;**&quot;"/>
    <numFmt numFmtId="171" formatCode="0&quot;*&quot;"/>
    <numFmt numFmtId="172" formatCode="&quot;Cannot exceed &quot;0%"/>
  </numFmts>
  <fonts count="16" x14ac:knownFonts="1">
    <font>
      <sz val="11"/>
      <color theme="1"/>
      <name val="Calibri"/>
      <family val="2"/>
      <scheme val="minor"/>
    </font>
    <font>
      <b/>
      <sz val="11"/>
      <color theme="1"/>
      <name val="Calibri"/>
      <family val="2"/>
      <scheme val="minor"/>
    </font>
    <font>
      <u/>
      <sz val="11"/>
      <color theme="10"/>
      <name val="Calibri"/>
      <family val="2"/>
    </font>
    <font>
      <sz val="22"/>
      <color theme="1"/>
      <name val="Calibri"/>
      <family val="2"/>
      <scheme val="minor"/>
    </font>
    <font>
      <sz val="9"/>
      <color indexed="81"/>
      <name val="Tahoma"/>
      <family val="2"/>
    </font>
    <font>
      <b/>
      <sz val="11"/>
      <color rgb="FFFF0000"/>
      <name val="Calibri"/>
      <family val="2"/>
      <scheme val="minor"/>
    </font>
    <font>
      <sz val="11"/>
      <name val="Calibri"/>
      <family val="2"/>
      <scheme val="minor"/>
    </font>
    <font>
      <b/>
      <sz val="9"/>
      <color indexed="81"/>
      <name val="Tahoma"/>
      <family val="2"/>
    </font>
    <font>
      <sz val="11"/>
      <color rgb="FFFF0000"/>
      <name val="Calibri"/>
      <family val="2"/>
      <scheme val="minor"/>
    </font>
    <font>
      <b/>
      <sz val="11"/>
      <color theme="1"/>
      <name val="Calibri Light"/>
      <family val="2"/>
    </font>
    <font>
      <b/>
      <sz val="8"/>
      <color theme="1"/>
      <name val="Calibri Light"/>
      <family val="2"/>
    </font>
    <font>
      <sz val="11"/>
      <color rgb="FF000000"/>
      <name val="Calibri"/>
      <family val="2"/>
      <scheme val="minor"/>
    </font>
    <font>
      <sz val="11"/>
      <color theme="1"/>
      <name val="Symbol"/>
      <family val="1"/>
      <charset val="2"/>
    </font>
    <font>
      <sz val="7"/>
      <color theme="1"/>
      <name val="Times New Roman"/>
      <family val="1"/>
    </font>
    <font>
      <sz val="11"/>
      <name val="Symbol"/>
      <family val="1"/>
      <charset val="2"/>
    </font>
    <font>
      <sz val="7"/>
      <name val="Times New Roman"/>
      <family val="1"/>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47">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top/>
      <bottom/>
      <diagonal/>
    </border>
    <border>
      <left/>
      <right style="medium">
        <color indexed="64"/>
      </right>
      <top/>
      <bottom style="medium">
        <color indexed="64"/>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s>
  <cellStyleXfs count="2">
    <xf numFmtId="0" fontId="0" fillId="0" borderId="0"/>
    <xf numFmtId="0" fontId="2" fillId="0" borderId="0" applyNumberFormat="0" applyFill="0" applyBorder="0" applyAlignment="0" applyProtection="0">
      <alignment vertical="top"/>
      <protection locked="0"/>
    </xf>
  </cellStyleXfs>
  <cellXfs count="258">
    <xf numFmtId="0" fontId="0" fillId="0" borderId="0" xfId="0"/>
    <xf numFmtId="0" fontId="0" fillId="0" borderId="0" xfId="0" applyAlignment="1">
      <alignment horizontal="center"/>
    </xf>
    <xf numFmtId="0" fontId="0" fillId="0" borderId="0" xfId="0" applyAlignment="1">
      <alignment horizontal="left"/>
    </xf>
    <xf numFmtId="0" fontId="0" fillId="2" borderId="0" xfId="0" applyFill="1" applyAlignment="1">
      <alignment horizontal="left"/>
    </xf>
    <xf numFmtId="0" fontId="1" fillId="2" borderId="0" xfId="0" applyFont="1" applyFill="1" applyAlignment="1">
      <alignment horizontal="left"/>
    </xf>
    <xf numFmtId="0" fontId="0" fillId="2" borderId="0" xfId="0" applyFill="1" applyAlignment="1">
      <alignment horizontal="left" vertical="top" wrapText="1"/>
    </xf>
    <xf numFmtId="0" fontId="0" fillId="2" borderId="0" xfId="0" applyFill="1" applyAlignment="1">
      <alignment horizontal="left" vertical="top"/>
    </xf>
    <xf numFmtId="0" fontId="0" fillId="0" borderId="0" xfId="0" applyAlignment="1">
      <alignment horizontal="right"/>
    </xf>
    <xf numFmtId="0" fontId="1" fillId="2" borderId="10" xfId="0" applyFont="1" applyFill="1" applyBorder="1"/>
    <xf numFmtId="0" fontId="1" fillId="2" borderId="3" xfId="0" applyFont="1" applyFill="1" applyBorder="1" applyAlignment="1">
      <alignment horizontal="right"/>
    </xf>
    <xf numFmtId="0" fontId="1" fillId="2" borderId="11" xfId="0" applyFont="1" applyFill="1" applyBorder="1"/>
    <xf numFmtId="0" fontId="0" fillId="2" borderId="12" xfId="0" applyFill="1" applyBorder="1"/>
    <xf numFmtId="0" fontId="0" fillId="2" borderId="15" xfId="0" applyFill="1" applyBorder="1"/>
    <xf numFmtId="0" fontId="0" fillId="2" borderId="18" xfId="0" applyFill="1" applyBorder="1"/>
    <xf numFmtId="0" fontId="1" fillId="2" borderId="3" xfId="0" applyFont="1" applyFill="1" applyBorder="1" applyAlignment="1">
      <alignment horizontal="center" wrapText="1"/>
    </xf>
    <xf numFmtId="0" fontId="0" fillId="2" borderId="13" xfId="0" applyFill="1" applyBorder="1" applyAlignment="1">
      <alignment horizontal="center"/>
    </xf>
    <xf numFmtId="0" fontId="0" fillId="2" borderId="16" xfId="0" applyFill="1" applyBorder="1" applyAlignment="1">
      <alignment horizontal="center"/>
    </xf>
    <xf numFmtId="0" fontId="0" fillId="2" borderId="19" xfId="0" applyFill="1" applyBorder="1" applyAlignment="1">
      <alignment horizontal="center"/>
    </xf>
    <xf numFmtId="0" fontId="1" fillId="2" borderId="11" xfId="0" applyFont="1" applyFill="1" applyBorder="1" applyAlignment="1">
      <alignment horizontal="left" wrapText="1"/>
    </xf>
    <xf numFmtId="0" fontId="0" fillId="2" borderId="12" xfId="0" applyFill="1" applyBorder="1" applyAlignment="1">
      <alignment horizontal="left"/>
    </xf>
    <xf numFmtId="0" fontId="0" fillId="2" borderId="13" xfId="0" applyFill="1" applyBorder="1" applyAlignment="1">
      <alignment horizontal="left"/>
    </xf>
    <xf numFmtId="0" fontId="0" fillId="2" borderId="15" xfId="0" applyFill="1" applyBorder="1" applyAlignment="1">
      <alignment horizontal="left"/>
    </xf>
    <xf numFmtId="0" fontId="0" fillId="2" borderId="16" xfId="0" applyFill="1" applyBorder="1" applyAlignment="1">
      <alignment horizontal="left"/>
    </xf>
    <xf numFmtId="0" fontId="0" fillId="2" borderId="18" xfId="0" applyFill="1" applyBorder="1" applyAlignment="1">
      <alignment horizontal="left"/>
    </xf>
    <xf numFmtId="0" fontId="0" fillId="2" borderId="19" xfId="0" applyFill="1" applyBorder="1" applyAlignment="1">
      <alignment horizontal="left"/>
    </xf>
    <xf numFmtId="0" fontId="1" fillId="2" borderId="10" xfId="0" applyFont="1" applyFill="1" applyBorder="1" applyAlignment="1">
      <alignment horizontal="left"/>
    </xf>
    <xf numFmtId="0" fontId="1" fillId="2" borderId="3" xfId="0" applyFont="1" applyFill="1" applyBorder="1" applyAlignment="1">
      <alignment horizontal="left"/>
    </xf>
    <xf numFmtId="0" fontId="1" fillId="2" borderId="11" xfId="0" applyFont="1" applyFill="1" applyBorder="1" applyAlignment="1">
      <alignment horizontal="center"/>
    </xf>
    <xf numFmtId="0" fontId="1" fillId="2" borderId="10" xfId="0" applyFont="1" applyFill="1" applyBorder="1" applyAlignment="1">
      <alignment horizontal="center" wrapText="1"/>
    </xf>
    <xf numFmtId="0" fontId="0" fillId="3" borderId="0" xfId="0" applyFill="1" applyAlignment="1">
      <alignment horizontal="left"/>
    </xf>
    <xf numFmtId="0" fontId="1" fillId="2" borderId="3" xfId="0" applyFont="1" applyFill="1" applyBorder="1" applyAlignment="1">
      <alignment horizontal="center"/>
    </xf>
    <xf numFmtId="0" fontId="0" fillId="2" borderId="14" xfId="0" applyFill="1" applyBorder="1" applyAlignment="1">
      <alignment horizontal="center"/>
    </xf>
    <xf numFmtId="0" fontId="0" fillId="2" borderId="17" xfId="0" applyFill="1" applyBorder="1" applyAlignment="1">
      <alignment horizontal="center"/>
    </xf>
    <xf numFmtId="0" fontId="0" fillId="2" borderId="20" xfId="0" applyFill="1" applyBorder="1" applyAlignment="1">
      <alignment horizontal="center"/>
    </xf>
    <xf numFmtId="0" fontId="0" fillId="2" borderId="24" xfId="0" applyFill="1" applyBorder="1"/>
    <xf numFmtId="0" fontId="0" fillId="2" borderId="0" xfId="0" applyFill="1" applyAlignment="1">
      <alignment horizontal="right"/>
    </xf>
    <xf numFmtId="0" fontId="0" fillId="2" borderId="0" xfId="0" applyFill="1"/>
    <xf numFmtId="0" fontId="1" fillId="2" borderId="0" xfId="0" applyFont="1" applyFill="1"/>
    <xf numFmtId="0" fontId="0" fillId="2" borderId="0" xfId="0" applyFill="1" applyAlignment="1">
      <alignment horizontal="center"/>
    </xf>
    <xf numFmtId="0" fontId="1" fillId="2" borderId="3" xfId="0" applyFont="1" applyFill="1" applyBorder="1"/>
    <xf numFmtId="165" fontId="0" fillId="2" borderId="0" xfId="0" applyNumberFormat="1" applyFill="1" applyAlignment="1">
      <alignment horizontal="right"/>
    </xf>
    <xf numFmtId="165" fontId="1" fillId="2" borderId="4" xfId="0" applyNumberFormat="1" applyFont="1" applyFill="1" applyBorder="1" applyAlignment="1">
      <alignment horizontal="right"/>
    </xf>
    <xf numFmtId="0" fontId="0" fillId="2" borderId="5" xfId="0" applyFill="1" applyBorder="1" applyAlignment="1">
      <alignment vertical="top" wrapText="1"/>
    </xf>
    <xf numFmtId="0" fontId="0" fillId="2" borderId="0" xfId="0" applyFill="1" applyAlignment="1">
      <alignment vertical="top" wrapText="1"/>
    </xf>
    <xf numFmtId="0" fontId="0" fillId="2" borderId="7" xfId="0" applyFill="1" applyBorder="1"/>
    <xf numFmtId="0" fontId="1" fillId="2" borderId="8" xfId="0" applyFont="1" applyFill="1" applyBorder="1"/>
    <xf numFmtId="0" fontId="1" fillId="2" borderId="1" xfId="0" applyFont="1" applyFill="1" applyBorder="1" applyAlignment="1">
      <alignment horizontal="right"/>
    </xf>
    <xf numFmtId="0" fontId="0" fillId="2" borderId="2" xfId="0" applyFill="1" applyBorder="1"/>
    <xf numFmtId="0" fontId="1" fillId="2" borderId="1" xfId="0" applyFont="1" applyFill="1" applyBorder="1"/>
    <xf numFmtId="3" fontId="1" fillId="2" borderId="3" xfId="0" applyNumberFormat="1" applyFont="1" applyFill="1" applyBorder="1" applyAlignment="1">
      <alignment horizontal="right"/>
    </xf>
    <xf numFmtId="0" fontId="1" fillId="2" borderId="3" xfId="0" applyFont="1" applyFill="1" applyBorder="1" applyAlignment="1">
      <alignment horizontal="right" wrapText="1"/>
    </xf>
    <xf numFmtId="165" fontId="1" fillId="2" borderId="0" xfId="0" applyNumberFormat="1" applyFont="1" applyFill="1" applyAlignment="1">
      <alignment horizontal="right"/>
    </xf>
    <xf numFmtId="165" fontId="0" fillId="2" borderId="13" xfId="0" applyNumberFormat="1" applyFill="1" applyBorder="1" applyAlignment="1">
      <alignment horizontal="right"/>
    </xf>
    <xf numFmtId="165" fontId="0" fillId="2" borderId="16" xfId="0" applyNumberFormat="1" applyFill="1" applyBorder="1" applyAlignment="1">
      <alignment horizontal="right"/>
    </xf>
    <xf numFmtId="0" fontId="0" fillId="2" borderId="11" xfId="0" applyFill="1" applyBorder="1"/>
    <xf numFmtId="165" fontId="1" fillId="2" borderId="3" xfId="0" applyNumberFormat="1" applyFont="1" applyFill="1" applyBorder="1" applyAlignment="1">
      <alignment horizontal="right"/>
    </xf>
    <xf numFmtId="166" fontId="1" fillId="2" borderId="0" xfId="0" applyNumberFormat="1" applyFont="1" applyFill="1" applyAlignment="1">
      <alignment horizontal="right"/>
    </xf>
    <xf numFmtId="0" fontId="1" fillId="2" borderId="0" xfId="0" applyFont="1" applyFill="1" applyAlignment="1">
      <alignment horizontal="center"/>
    </xf>
    <xf numFmtId="0" fontId="1" fillId="2" borderId="0" xfId="0" applyFont="1" applyFill="1" applyAlignment="1">
      <alignment horizontal="right"/>
    </xf>
    <xf numFmtId="165" fontId="1" fillId="2" borderId="4" xfId="0" applyNumberFormat="1" applyFont="1" applyFill="1" applyBorder="1" applyAlignment="1">
      <alignment horizontal="center"/>
    </xf>
    <xf numFmtId="0" fontId="0" fillId="3" borderId="0" xfId="0" applyFill="1"/>
    <xf numFmtId="0" fontId="0" fillId="3" borderId="0" xfId="0" applyFill="1" applyAlignment="1">
      <alignment horizontal="center"/>
    </xf>
    <xf numFmtId="165" fontId="0" fillId="3" borderId="0" xfId="0" applyNumberFormat="1" applyFill="1" applyAlignment="1">
      <alignment horizontal="right"/>
    </xf>
    <xf numFmtId="0" fontId="0" fillId="2" borderId="0" xfId="0" applyFill="1" applyAlignment="1">
      <alignment vertical="top"/>
    </xf>
    <xf numFmtId="0" fontId="0" fillId="3" borderId="0" xfId="0" applyFill="1" applyAlignment="1">
      <alignment horizontal="right"/>
    </xf>
    <xf numFmtId="0" fontId="5" fillId="2" borderId="0" xfId="0" applyFont="1" applyFill="1" applyAlignment="1">
      <alignment horizontal="left"/>
    </xf>
    <xf numFmtId="0" fontId="5" fillId="2" borderId="0" xfId="0" applyFont="1" applyFill="1" applyAlignment="1">
      <alignment horizontal="right"/>
    </xf>
    <xf numFmtId="167" fontId="0" fillId="2" borderId="3" xfId="0" applyNumberFormat="1" applyFill="1" applyBorder="1" applyAlignment="1" applyProtection="1">
      <alignment horizontal="left"/>
      <protection locked="0"/>
    </xf>
    <xf numFmtId="0" fontId="0" fillId="2" borderId="1" xfId="0" applyFill="1" applyBorder="1" applyAlignment="1" applyProtection="1">
      <alignment horizontal="left"/>
      <protection locked="0"/>
    </xf>
    <xf numFmtId="164" fontId="0" fillId="2" borderId="3" xfId="0" applyNumberFormat="1" applyFill="1" applyBorder="1" applyAlignment="1" applyProtection="1">
      <alignment horizontal="left"/>
      <protection locked="0"/>
    </xf>
    <xf numFmtId="14" fontId="0" fillId="2" borderId="1" xfId="0" applyNumberFormat="1" applyFill="1" applyBorder="1" applyAlignment="1" applyProtection="1">
      <alignment horizontal="left"/>
      <protection locked="0"/>
    </xf>
    <xf numFmtId="0" fontId="0" fillId="3" borderId="0" xfId="0" applyFill="1" applyAlignment="1" applyProtection="1">
      <alignment horizontal="left"/>
      <protection locked="0"/>
    </xf>
    <xf numFmtId="0" fontId="0" fillId="2" borderId="14" xfId="0" applyFill="1" applyBorder="1" applyProtection="1">
      <protection locked="0"/>
    </xf>
    <xf numFmtId="165" fontId="0" fillId="2" borderId="16" xfId="0" applyNumberFormat="1" applyFill="1" applyBorder="1" applyAlignment="1" applyProtection="1">
      <alignment horizontal="right"/>
      <protection locked="0"/>
    </xf>
    <xf numFmtId="0" fontId="0" fillId="2" borderId="17" xfId="0" applyFill="1" applyBorder="1" applyProtection="1">
      <protection locked="0"/>
    </xf>
    <xf numFmtId="0" fontId="0" fillId="2" borderId="15" xfId="0" applyFill="1" applyBorder="1" applyProtection="1">
      <protection locked="0"/>
    </xf>
    <xf numFmtId="0" fontId="0" fillId="2" borderId="18" xfId="0" applyFill="1" applyBorder="1" applyProtection="1">
      <protection locked="0"/>
    </xf>
    <xf numFmtId="165" fontId="0" fillId="2" borderId="19" xfId="0" applyNumberFormat="1" applyFill="1" applyBorder="1" applyAlignment="1" applyProtection="1">
      <alignment horizontal="right"/>
      <protection locked="0"/>
    </xf>
    <xf numFmtId="0" fontId="0" fillId="2" borderId="20" xfId="0" applyFill="1" applyBorder="1" applyProtection="1">
      <protection locked="0"/>
    </xf>
    <xf numFmtId="0" fontId="0" fillId="2" borderId="11" xfId="0" applyFill="1" applyBorder="1" applyProtection="1">
      <protection locked="0"/>
    </xf>
    <xf numFmtId="3" fontId="0" fillId="2" borderId="13" xfId="0" applyNumberFormat="1" applyFill="1" applyBorder="1" applyAlignment="1" applyProtection="1">
      <alignment horizontal="center"/>
      <protection locked="0"/>
    </xf>
    <xf numFmtId="3" fontId="0" fillId="2" borderId="16" xfId="0" applyNumberFormat="1" applyFill="1" applyBorder="1" applyAlignment="1" applyProtection="1">
      <alignment horizontal="center"/>
      <protection locked="0"/>
    </xf>
    <xf numFmtId="3" fontId="0" fillId="2" borderId="25" xfId="0" applyNumberFormat="1" applyFill="1" applyBorder="1" applyAlignment="1" applyProtection="1">
      <alignment horizontal="center"/>
      <protection locked="0"/>
    </xf>
    <xf numFmtId="0" fontId="0" fillId="2" borderId="26" xfId="0" applyFill="1" applyBorder="1" applyProtection="1">
      <protection locked="0"/>
    </xf>
    <xf numFmtId="3" fontId="0" fillId="2" borderId="19" xfId="0" applyNumberFormat="1" applyFill="1" applyBorder="1" applyAlignment="1" applyProtection="1">
      <alignment horizontal="center"/>
      <protection locked="0"/>
    </xf>
    <xf numFmtId="0" fontId="0" fillId="2" borderId="12" xfId="0" applyFill="1" applyBorder="1" applyProtection="1">
      <protection locked="0"/>
    </xf>
    <xf numFmtId="0" fontId="0" fillId="2" borderId="12" xfId="0" applyFill="1" applyBorder="1" applyAlignment="1" applyProtection="1">
      <alignment horizontal="left" vertical="top" wrapText="1"/>
      <protection locked="0"/>
    </xf>
    <xf numFmtId="0" fontId="0" fillId="2" borderId="13" xfId="0" applyFill="1" applyBorder="1" applyAlignment="1" applyProtection="1">
      <alignment horizontal="left" vertical="top" wrapText="1"/>
      <protection locked="0"/>
    </xf>
    <xf numFmtId="3" fontId="0" fillId="2" borderId="13" xfId="0" applyNumberFormat="1" applyFill="1" applyBorder="1" applyAlignment="1" applyProtection="1">
      <alignment horizontal="right" vertical="top"/>
      <protection locked="0"/>
    </xf>
    <xf numFmtId="165" fontId="0" fillId="2" borderId="13" xfId="0" applyNumberFormat="1" applyFill="1" applyBorder="1" applyAlignment="1" applyProtection="1">
      <alignment horizontal="right" vertical="top"/>
      <protection locked="0"/>
    </xf>
    <xf numFmtId="0" fontId="0" fillId="2" borderId="14" xfId="0" applyFill="1" applyBorder="1" applyAlignment="1" applyProtection="1">
      <alignment vertical="top"/>
      <protection locked="0"/>
    </xf>
    <xf numFmtId="0" fontId="0" fillId="2" borderId="15" xfId="0" applyFill="1" applyBorder="1" applyAlignment="1" applyProtection="1">
      <alignment horizontal="left" vertical="top" wrapText="1"/>
      <protection locked="0"/>
    </xf>
    <xf numFmtId="0" fontId="0" fillId="2" borderId="16" xfId="0" applyFill="1" applyBorder="1" applyAlignment="1" applyProtection="1">
      <alignment horizontal="left" vertical="top" wrapText="1"/>
      <protection locked="0"/>
    </xf>
    <xf numFmtId="3" fontId="0" fillId="2" borderId="16" xfId="0" applyNumberFormat="1" applyFill="1" applyBorder="1" applyAlignment="1" applyProtection="1">
      <alignment horizontal="right" vertical="top"/>
      <protection locked="0"/>
    </xf>
    <xf numFmtId="165" fontId="0" fillId="2" borderId="16" xfId="0" applyNumberFormat="1" applyFill="1" applyBorder="1" applyAlignment="1" applyProtection="1">
      <alignment horizontal="right" vertical="top"/>
      <protection locked="0"/>
    </xf>
    <xf numFmtId="0" fontId="0" fillId="2" borderId="17" xfId="0" applyFill="1" applyBorder="1" applyAlignment="1" applyProtection="1">
      <alignment vertical="top"/>
      <protection locked="0"/>
    </xf>
    <xf numFmtId="0" fontId="0" fillId="2" borderId="18" xfId="0" applyFill="1" applyBorder="1" applyAlignment="1" applyProtection="1">
      <alignment horizontal="left" vertical="top" wrapText="1"/>
      <protection locked="0"/>
    </xf>
    <xf numFmtId="0" fontId="0" fillId="2" borderId="19" xfId="0" applyFill="1" applyBorder="1" applyAlignment="1" applyProtection="1">
      <alignment horizontal="left" vertical="top" wrapText="1"/>
      <protection locked="0"/>
    </xf>
    <xf numFmtId="3" fontId="0" fillId="2" borderId="19" xfId="0" applyNumberFormat="1" applyFill="1" applyBorder="1" applyAlignment="1" applyProtection="1">
      <alignment horizontal="right" vertical="top"/>
      <protection locked="0"/>
    </xf>
    <xf numFmtId="165" fontId="0" fillId="2" borderId="19" xfId="0" applyNumberFormat="1" applyFill="1" applyBorder="1" applyAlignment="1" applyProtection="1">
      <alignment horizontal="right" vertical="top"/>
      <protection locked="0"/>
    </xf>
    <xf numFmtId="0" fontId="0" fillId="2" borderId="20" xfId="0" applyFill="1" applyBorder="1" applyAlignment="1" applyProtection="1">
      <alignment vertical="top"/>
      <protection locked="0"/>
    </xf>
    <xf numFmtId="0" fontId="0" fillId="2" borderId="12" xfId="0" applyFill="1" applyBorder="1" applyAlignment="1" applyProtection="1">
      <alignment horizontal="center"/>
      <protection locked="0"/>
    </xf>
    <xf numFmtId="3" fontId="0" fillId="2" borderId="13" xfId="0" applyNumberFormat="1" applyFill="1" applyBorder="1" applyAlignment="1" applyProtection="1">
      <alignment horizontal="right"/>
      <protection locked="0"/>
    </xf>
    <xf numFmtId="49" fontId="0" fillId="2" borderId="13" xfId="0" applyNumberFormat="1" applyFill="1" applyBorder="1" applyAlignment="1" applyProtection="1">
      <alignment horizontal="center"/>
      <protection locked="0"/>
    </xf>
    <xf numFmtId="0" fontId="0" fillId="2" borderId="15" xfId="0" applyFill="1" applyBorder="1" applyAlignment="1" applyProtection="1">
      <alignment horizontal="center"/>
      <protection locked="0"/>
    </xf>
    <xf numFmtId="3" fontId="0" fillId="2" borderId="16" xfId="0" applyNumberFormat="1" applyFill="1" applyBorder="1" applyAlignment="1" applyProtection="1">
      <alignment horizontal="right"/>
      <protection locked="0"/>
    </xf>
    <xf numFmtId="49" fontId="0" fillId="2" borderId="16" xfId="0" applyNumberFormat="1" applyFill="1" applyBorder="1" applyAlignment="1" applyProtection="1">
      <alignment horizontal="center"/>
      <protection locked="0"/>
    </xf>
    <xf numFmtId="0" fontId="0" fillId="2" borderId="18" xfId="0" applyFill="1" applyBorder="1" applyAlignment="1" applyProtection="1">
      <alignment horizontal="center"/>
      <protection locked="0"/>
    </xf>
    <xf numFmtId="3" fontId="0" fillId="2" borderId="19" xfId="0" applyNumberFormat="1" applyFill="1" applyBorder="1" applyAlignment="1" applyProtection="1">
      <alignment horizontal="right"/>
      <protection locked="0"/>
    </xf>
    <xf numFmtId="49" fontId="0" fillId="2" borderId="19" xfId="0" applyNumberFormat="1" applyFill="1" applyBorder="1" applyAlignment="1" applyProtection="1">
      <alignment horizontal="center"/>
      <protection locked="0"/>
    </xf>
    <xf numFmtId="0" fontId="0" fillId="2" borderId="14" xfId="0" applyFill="1" applyBorder="1" applyAlignment="1" applyProtection="1">
      <alignment horizontal="left"/>
      <protection locked="0"/>
    </xf>
    <xf numFmtId="0" fontId="0" fillId="2" borderId="17" xfId="0" applyFill="1" applyBorder="1" applyAlignment="1" applyProtection="1">
      <alignment horizontal="left"/>
      <protection locked="0"/>
    </xf>
    <xf numFmtId="0" fontId="0" fillId="2" borderId="20" xfId="0" applyFill="1" applyBorder="1" applyAlignment="1" applyProtection="1">
      <alignment horizontal="left"/>
      <protection locked="0"/>
    </xf>
    <xf numFmtId="169" fontId="1" fillId="2" borderId="11" xfId="0" applyNumberFormat="1" applyFont="1" applyFill="1" applyBorder="1" applyAlignment="1">
      <alignment horizontal="right"/>
    </xf>
    <xf numFmtId="170" fontId="1" fillId="2" borderId="9" xfId="0" applyNumberFormat="1" applyFont="1" applyFill="1" applyBorder="1" applyAlignment="1">
      <alignment horizontal="right"/>
    </xf>
    <xf numFmtId="171" fontId="1" fillId="2" borderId="1" xfId="0" applyNumberFormat="1" applyFont="1" applyFill="1" applyBorder="1" applyAlignment="1">
      <alignment horizontal="right"/>
    </xf>
    <xf numFmtId="0" fontId="8" fillId="3" borderId="0" xfId="0" applyFont="1" applyFill="1" applyAlignment="1">
      <alignment horizontal="left"/>
    </xf>
    <xf numFmtId="0" fontId="8" fillId="3" borderId="0" xfId="0" applyFont="1" applyFill="1"/>
    <xf numFmtId="0" fontId="8" fillId="3" borderId="0" xfId="0" applyFont="1" applyFill="1" applyAlignment="1">
      <alignment horizontal="left" vertical="top"/>
    </xf>
    <xf numFmtId="14" fontId="0" fillId="2" borderId="1" xfId="0" applyNumberFormat="1" applyFill="1" applyBorder="1" applyAlignment="1" applyProtection="1">
      <alignment horizontal="center"/>
      <protection locked="0"/>
    </xf>
    <xf numFmtId="165" fontId="0" fillId="2" borderId="13" xfId="0" applyNumberFormat="1" applyFill="1" applyBorder="1"/>
    <xf numFmtId="165" fontId="0" fillId="2" borderId="16" xfId="0" applyNumberFormat="1" applyFill="1" applyBorder="1"/>
    <xf numFmtId="165" fontId="0" fillId="2" borderId="19" xfId="0" applyNumberFormat="1" applyFill="1" applyBorder="1"/>
    <xf numFmtId="165" fontId="0" fillId="2" borderId="3" xfId="0" applyNumberFormat="1" applyFill="1" applyBorder="1"/>
    <xf numFmtId="0" fontId="0" fillId="2" borderId="3" xfId="0" applyFill="1" applyBorder="1"/>
    <xf numFmtId="172" fontId="0" fillId="2" borderId="0" xfId="0" applyNumberFormat="1" applyFill="1" applyAlignment="1">
      <alignment horizontal="left"/>
    </xf>
    <xf numFmtId="0" fontId="0" fillId="2" borderId="13" xfId="0" applyFill="1" applyBorder="1"/>
    <xf numFmtId="0" fontId="0" fillId="2" borderId="19" xfId="0" applyFill="1" applyBorder="1"/>
    <xf numFmtId="0" fontId="6" fillId="2" borderId="12" xfId="0" applyFont="1" applyFill="1" applyBorder="1" applyAlignment="1">
      <alignment horizontal="left"/>
    </xf>
    <xf numFmtId="0" fontId="0" fillId="2" borderId="14" xfId="0" applyFill="1" applyBorder="1" applyAlignment="1">
      <alignment horizontal="left"/>
    </xf>
    <xf numFmtId="0" fontId="6" fillId="2" borderId="15" xfId="0" applyFont="1" applyFill="1" applyBorder="1" applyAlignment="1">
      <alignment horizontal="left"/>
    </xf>
    <xf numFmtId="0" fontId="0" fillId="2" borderId="17" xfId="0" applyFill="1" applyBorder="1" applyAlignment="1">
      <alignment horizontal="left"/>
    </xf>
    <xf numFmtId="0" fontId="6" fillId="2" borderId="18" xfId="0" applyFont="1" applyFill="1" applyBorder="1" applyAlignment="1">
      <alignment horizontal="left"/>
    </xf>
    <xf numFmtId="0" fontId="0" fillId="2" borderId="20" xfId="0" applyFill="1" applyBorder="1" applyAlignment="1">
      <alignment horizontal="left"/>
    </xf>
    <xf numFmtId="169" fontId="0" fillId="2" borderId="14" xfId="0" applyNumberFormat="1" applyFill="1" applyBorder="1" applyAlignment="1" applyProtection="1">
      <alignment horizontal="right"/>
      <protection locked="0"/>
    </xf>
    <xf numFmtId="0" fontId="0" fillId="2" borderId="16" xfId="0" applyFill="1" applyBorder="1"/>
    <xf numFmtId="169" fontId="0" fillId="2" borderId="17" xfId="0" applyNumberFormat="1" applyFill="1" applyBorder="1" applyAlignment="1" applyProtection="1">
      <alignment horizontal="right"/>
      <protection locked="0"/>
    </xf>
    <xf numFmtId="169" fontId="0" fillId="2" borderId="20" xfId="0" applyNumberFormat="1" applyFill="1" applyBorder="1" applyAlignment="1" applyProtection="1">
      <alignment horizontal="right"/>
      <protection locked="0"/>
    </xf>
    <xf numFmtId="165" fontId="0" fillId="2" borderId="3" xfId="0" applyNumberFormat="1" applyFill="1" applyBorder="1" applyAlignment="1" applyProtection="1">
      <alignment horizontal="right"/>
      <protection locked="0"/>
    </xf>
    <xf numFmtId="165" fontId="0" fillId="2" borderId="13" xfId="0" applyNumberFormat="1" applyFill="1" applyBorder="1" applyAlignment="1" applyProtection="1">
      <alignment horizontal="right"/>
      <protection locked="0"/>
    </xf>
    <xf numFmtId="49" fontId="0" fillId="0" borderId="0" xfId="0" applyNumberFormat="1"/>
    <xf numFmtId="0" fontId="2" fillId="2" borderId="0" xfId="1" applyFill="1" applyAlignment="1" applyProtection="1">
      <alignment horizontal="left"/>
      <protection locked="0"/>
    </xf>
    <xf numFmtId="0" fontId="0" fillId="3" borderId="0" xfId="0" applyFill="1" applyAlignment="1">
      <alignment horizontal="left" vertical="top" wrapText="1" indent="5"/>
    </xf>
    <xf numFmtId="0" fontId="0" fillId="3" borderId="0" xfId="0" applyFill="1" applyAlignment="1">
      <alignment vertical="top" wrapText="1"/>
    </xf>
    <xf numFmtId="0" fontId="0" fillId="3" borderId="0" xfId="0" applyFill="1" applyAlignment="1" applyProtection="1">
      <alignment horizontal="left" vertical="top" wrapText="1" indent="5"/>
      <protection locked="0"/>
    </xf>
    <xf numFmtId="0" fontId="1" fillId="2" borderId="27" xfId="0" applyFont="1" applyFill="1" applyBorder="1" applyAlignment="1">
      <alignment horizontal="center"/>
    </xf>
    <xf numFmtId="0" fontId="1" fillId="2" borderId="28" xfId="0" applyFont="1" applyFill="1" applyBorder="1" applyAlignment="1">
      <alignment horizontal="center"/>
    </xf>
    <xf numFmtId="0" fontId="1" fillId="2" borderId="29" xfId="0" applyFont="1" applyFill="1" applyBorder="1" applyAlignment="1">
      <alignment horizontal="center" wrapText="1"/>
    </xf>
    <xf numFmtId="0" fontId="0" fillId="2" borderId="30" xfId="0" applyFill="1" applyBorder="1" applyAlignment="1" applyProtection="1">
      <alignment vertical="center" wrapText="1"/>
      <protection locked="0"/>
    </xf>
    <xf numFmtId="0" fontId="0" fillId="2" borderId="31" xfId="0" applyFill="1" applyBorder="1" applyAlignment="1" applyProtection="1">
      <alignment vertical="center" wrapText="1"/>
      <protection locked="0"/>
    </xf>
    <xf numFmtId="0" fontId="0" fillId="2" borderId="32" xfId="0" applyFill="1" applyBorder="1" applyAlignment="1" applyProtection="1">
      <alignment vertical="center" wrapText="1"/>
      <protection locked="0"/>
    </xf>
    <xf numFmtId="0" fontId="0" fillId="2" borderId="33" xfId="0" applyFill="1" applyBorder="1" applyAlignment="1" applyProtection="1">
      <alignment vertical="center" wrapText="1"/>
      <protection locked="0"/>
    </xf>
    <xf numFmtId="0" fontId="0" fillId="2" borderId="34" xfId="0" applyFill="1" applyBorder="1" applyAlignment="1" applyProtection="1">
      <alignment vertical="center" wrapText="1"/>
      <protection locked="0"/>
    </xf>
    <xf numFmtId="0" fontId="0" fillId="2" borderId="35" xfId="0" applyFill="1" applyBorder="1" applyAlignment="1" applyProtection="1">
      <alignment vertical="center" wrapText="1"/>
      <protection locked="0"/>
    </xf>
    <xf numFmtId="0" fontId="0" fillId="2" borderId="36" xfId="0" applyFill="1" applyBorder="1" applyAlignment="1" applyProtection="1">
      <alignment vertical="center" wrapText="1"/>
      <protection locked="0"/>
    </xf>
    <xf numFmtId="0" fontId="0" fillId="2" borderId="37" xfId="0" applyFill="1" applyBorder="1" applyAlignment="1" applyProtection="1">
      <alignment vertical="center" wrapText="1"/>
      <protection locked="0"/>
    </xf>
    <xf numFmtId="0" fontId="0" fillId="2" borderId="38" xfId="0" applyFill="1" applyBorder="1" applyAlignment="1" applyProtection="1">
      <alignment vertical="center" wrapText="1"/>
      <protection locked="0"/>
    </xf>
    <xf numFmtId="0" fontId="0" fillId="2" borderId="15" xfId="0" applyFill="1" applyBorder="1" applyAlignment="1">
      <alignment wrapText="1"/>
    </xf>
    <xf numFmtId="0" fontId="1" fillId="2" borderId="10" xfId="0" applyFont="1" applyFill="1" applyBorder="1" applyAlignment="1">
      <alignment vertical="center"/>
    </xf>
    <xf numFmtId="0" fontId="1" fillId="2" borderId="3" xfId="0" applyFont="1" applyFill="1" applyBorder="1" applyAlignment="1">
      <alignment horizontal="center" vertical="center" wrapText="1"/>
    </xf>
    <xf numFmtId="0" fontId="1" fillId="2" borderId="3" xfId="0" applyFont="1" applyFill="1" applyBorder="1" applyAlignment="1">
      <alignment horizontal="right" vertical="center" wrapText="1"/>
    </xf>
    <xf numFmtId="0" fontId="9" fillId="0" borderId="3" xfId="0" applyFont="1" applyBorder="1" applyAlignment="1">
      <alignment vertical="center" wrapText="1"/>
    </xf>
    <xf numFmtId="0" fontId="1" fillId="2" borderId="11" xfId="0" applyFont="1" applyFill="1" applyBorder="1" applyAlignment="1">
      <alignment horizontal="center" vertical="center" wrapText="1"/>
    </xf>
    <xf numFmtId="0" fontId="12" fillId="0" borderId="44" xfId="0" applyFont="1" applyBorder="1" applyAlignment="1">
      <alignment horizontal="left" vertical="center" wrapText="1" indent="1"/>
    </xf>
    <xf numFmtId="0" fontId="12" fillId="0" borderId="43" xfId="0" applyFont="1" applyBorder="1" applyAlignment="1">
      <alignment horizontal="left" vertical="center" wrapText="1" indent="1"/>
    </xf>
    <xf numFmtId="0" fontId="0" fillId="0" borderId="41" xfId="0" applyBorder="1"/>
    <xf numFmtId="0" fontId="0" fillId="0" borderId="42" xfId="0" applyBorder="1"/>
    <xf numFmtId="0" fontId="0" fillId="2" borderId="44" xfId="0" applyFill="1" applyBorder="1" applyAlignment="1">
      <alignment wrapText="1"/>
    </xf>
    <xf numFmtId="0" fontId="0" fillId="2" borderId="43" xfId="0" applyFill="1" applyBorder="1" applyAlignment="1">
      <alignment wrapText="1"/>
    </xf>
    <xf numFmtId="0" fontId="8" fillId="0" borderId="0" xfId="0" applyFont="1" applyAlignment="1">
      <alignment horizontal="left" vertical="top" wrapText="1"/>
    </xf>
    <xf numFmtId="0" fontId="6" fillId="0" borderId="42" xfId="0" applyFont="1" applyBorder="1"/>
    <xf numFmtId="0" fontId="6" fillId="0" borderId="41" xfId="0" applyFont="1" applyBorder="1"/>
    <xf numFmtId="0" fontId="14" fillId="0" borderId="44" xfId="0" applyFont="1" applyBorder="1" applyAlignment="1">
      <alignment horizontal="left" vertical="center" wrapText="1"/>
    </xf>
    <xf numFmtId="0" fontId="12" fillId="0" borderId="0" xfId="0" applyFont="1" applyAlignment="1">
      <alignment horizontal="left" vertical="center" wrapText="1" indent="5"/>
    </xf>
    <xf numFmtId="0" fontId="6" fillId="0" borderId="0" xfId="0" applyFont="1" applyAlignment="1">
      <alignment horizontal="left" vertical="top" wrapText="1"/>
    </xf>
    <xf numFmtId="1" fontId="1" fillId="2" borderId="4" xfId="0" applyNumberFormat="1" applyFont="1" applyFill="1" applyBorder="1" applyAlignment="1">
      <alignment horizontal="center"/>
    </xf>
    <xf numFmtId="0" fontId="8" fillId="2" borderId="0" xfId="0" applyFont="1" applyFill="1"/>
    <xf numFmtId="165" fontId="6" fillId="2" borderId="13" xfId="0" applyNumberFormat="1" applyFont="1" applyFill="1" applyBorder="1" applyAlignment="1">
      <alignment horizontal="center"/>
    </xf>
    <xf numFmtId="49" fontId="6" fillId="2" borderId="13" xfId="0" applyNumberFormat="1" applyFont="1" applyFill="1" applyBorder="1" applyAlignment="1">
      <alignment horizontal="center"/>
    </xf>
    <xf numFmtId="3" fontId="6" fillId="2" borderId="13" xfId="0" applyNumberFormat="1" applyFont="1" applyFill="1" applyBorder="1" applyAlignment="1" applyProtection="1">
      <alignment horizontal="right"/>
      <protection locked="0"/>
    </xf>
    <xf numFmtId="168" fontId="6" fillId="2" borderId="14" xfId="0" applyNumberFormat="1" applyFont="1" applyFill="1" applyBorder="1" applyAlignment="1" applyProtection="1">
      <alignment horizontal="right"/>
      <protection locked="0"/>
    </xf>
    <xf numFmtId="165" fontId="6" fillId="2" borderId="16" xfId="0" applyNumberFormat="1" applyFont="1" applyFill="1" applyBorder="1" applyAlignment="1">
      <alignment horizontal="center"/>
    </xf>
    <xf numFmtId="49" fontId="6" fillId="2" borderId="16" xfId="0" applyNumberFormat="1" applyFont="1" applyFill="1" applyBorder="1" applyAlignment="1">
      <alignment horizontal="center"/>
    </xf>
    <xf numFmtId="3" fontId="6" fillId="2" borderId="16" xfId="0" applyNumberFormat="1" applyFont="1" applyFill="1" applyBorder="1" applyAlignment="1" applyProtection="1">
      <alignment horizontal="right"/>
      <protection locked="0"/>
    </xf>
    <xf numFmtId="168" fontId="6" fillId="2" borderId="17" xfId="0" applyNumberFormat="1" applyFont="1" applyFill="1" applyBorder="1" applyAlignment="1" applyProtection="1">
      <alignment horizontal="right"/>
      <protection locked="0"/>
    </xf>
    <xf numFmtId="165" fontId="6" fillId="2" borderId="16" xfId="0" quotePrefix="1" applyNumberFormat="1" applyFont="1" applyFill="1" applyBorder="1" applyAlignment="1">
      <alignment horizontal="center"/>
    </xf>
    <xf numFmtId="3" fontId="6" fillId="2" borderId="25" xfId="0" applyNumberFormat="1" applyFont="1" applyFill="1" applyBorder="1" applyAlignment="1" applyProtection="1">
      <alignment horizontal="right"/>
      <protection locked="0"/>
    </xf>
    <xf numFmtId="168" fontId="6" fillId="2" borderId="26" xfId="0" applyNumberFormat="1" applyFont="1" applyFill="1" applyBorder="1" applyAlignment="1" applyProtection="1">
      <alignment horizontal="right"/>
      <protection locked="0"/>
    </xf>
    <xf numFmtId="165" fontId="6" fillId="0" borderId="16" xfId="0" applyNumberFormat="1" applyFont="1" applyBorder="1" applyAlignment="1">
      <alignment horizontal="center"/>
    </xf>
    <xf numFmtId="49" fontId="6" fillId="0" borderId="16" xfId="0" applyNumberFormat="1" applyFont="1" applyBorder="1" applyAlignment="1">
      <alignment horizontal="center"/>
    </xf>
    <xf numFmtId="0" fontId="6" fillId="2" borderId="13" xfId="0" applyFont="1" applyFill="1" applyBorder="1" applyAlignment="1" applyProtection="1">
      <alignment horizontal="center"/>
      <protection locked="0"/>
    </xf>
    <xf numFmtId="0" fontId="6" fillId="2" borderId="16" xfId="0" applyFont="1" applyFill="1" applyBorder="1" applyAlignment="1" applyProtection="1">
      <alignment horizontal="center"/>
      <protection locked="0"/>
    </xf>
    <xf numFmtId="0" fontId="6" fillId="2" borderId="25" xfId="0" applyFont="1" applyFill="1" applyBorder="1" applyAlignment="1" applyProtection="1">
      <alignment horizontal="center"/>
      <protection locked="0"/>
    </xf>
    <xf numFmtId="0" fontId="0" fillId="0" borderId="0" xfId="0" applyProtection="1">
      <protection locked="0"/>
    </xf>
    <xf numFmtId="0" fontId="0" fillId="0" borderId="0" xfId="0" applyAlignment="1" applyProtection="1">
      <alignment horizontal="left" vertical="top" wrapText="1" indent="5"/>
      <protection locked="0"/>
    </xf>
    <xf numFmtId="0" fontId="0" fillId="0" borderId="0" xfId="0" applyAlignment="1">
      <alignment horizontal="left" vertical="top" wrapText="1" indent="5"/>
    </xf>
    <xf numFmtId="0" fontId="0" fillId="0" borderId="0" xfId="0" applyAlignment="1">
      <alignment vertical="top" wrapText="1"/>
    </xf>
    <xf numFmtId="0" fontId="0" fillId="2" borderId="1" xfId="0" applyFill="1" applyBorder="1" applyAlignment="1" applyProtection="1">
      <alignment horizontal="left"/>
      <protection locked="0"/>
    </xf>
    <xf numFmtId="0" fontId="0" fillId="2" borderId="0" xfId="0" applyFill="1" applyAlignment="1">
      <alignment horizontal="left" vertical="top" wrapText="1"/>
    </xf>
    <xf numFmtId="0" fontId="2" fillId="2" borderId="1" xfId="1" applyFill="1" applyBorder="1" applyAlignment="1" applyProtection="1">
      <alignment horizontal="left"/>
      <protection locked="0"/>
    </xf>
    <xf numFmtId="0" fontId="0" fillId="2" borderId="0" xfId="0" applyFill="1" applyAlignment="1">
      <alignment horizontal="center"/>
    </xf>
    <xf numFmtId="0" fontId="0" fillId="2" borderId="0" xfId="0" applyFill="1" applyAlignment="1">
      <alignment horizontal="left" vertical="top"/>
    </xf>
    <xf numFmtId="0" fontId="0" fillId="2" borderId="3" xfId="0" applyFill="1" applyBorder="1" applyAlignment="1" applyProtection="1">
      <alignment horizontal="left"/>
      <protection locked="0"/>
    </xf>
    <xf numFmtId="0" fontId="2" fillId="2" borderId="3" xfId="1" applyFill="1" applyBorder="1" applyAlignment="1" applyProtection="1">
      <alignment horizontal="left"/>
      <protection locked="0"/>
    </xf>
    <xf numFmtId="0" fontId="3" fillId="2" borderId="0" xfId="0" applyFont="1" applyFill="1" applyAlignment="1">
      <alignment horizontal="right"/>
    </xf>
    <xf numFmtId="0" fontId="0" fillId="2" borderId="10" xfId="0" applyFill="1" applyBorder="1" applyAlignment="1">
      <alignment horizontal="left" vertical="top" wrapText="1"/>
    </xf>
    <xf numFmtId="0" fontId="0" fillId="2" borderId="3" xfId="0" applyFill="1" applyBorder="1" applyAlignment="1">
      <alignment horizontal="left" vertical="top" wrapText="1"/>
    </xf>
    <xf numFmtId="0" fontId="0" fillId="2" borderId="11" xfId="0" applyFill="1" applyBorder="1" applyAlignment="1">
      <alignment horizontal="center"/>
    </xf>
    <xf numFmtId="0" fontId="0" fillId="2" borderId="12" xfId="0" applyFill="1" applyBorder="1" applyAlignment="1">
      <alignment horizontal="left"/>
    </xf>
    <xf numFmtId="0" fontId="0" fillId="2" borderId="14" xfId="0" applyFill="1" applyBorder="1" applyAlignment="1">
      <alignment horizontal="left"/>
    </xf>
    <xf numFmtId="0" fontId="0" fillId="2" borderId="15" xfId="0" applyFill="1" applyBorder="1" applyAlignment="1">
      <alignment horizontal="left"/>
    </xf>
    <xf numFmtId="0" fontId="0" fillId="2" borderId="17" xfId="0" applyFill="1" applyBorder="1" applyAlignment="1">
      <alignment horizontal="left"/>
    </xf>
    <xf numFmtId="0" fontId="0" fillId="2" borderId="18" xfId="0" applyFill="1" applyBorder="1" applyAlignment="1">
      <alignment horizontal="left"/>
    </xf>
    <xf numFmtId="0" fontId="0" fillId="2" borderId="20" xfId="0" applyFill="1" applyBorder="1" applyAlignment="1">
      <alignment horizontal="left"/>
    </xf>
    <xf numFmtId="49" fontId="0" fillId="2" borderId="1" xfId="0" applyNumberFormat="1" applyFill="1" applyBorder="1" applyAlignment="1" applyProtection="1">
      <alignment horizontal="left"/>
      <protection locked="0"/>
    </xf>
    <xf numFmtId="0" fontId="0" fillId="2" borderId="0" xfId="0" applyFill="1" applyAlignment="1">
      <alignment horizontal="left"/>
    </xf>
    <xf numFmtId="0" fontId="11" fillId="0" borderId="39" xfId="0" applyFont="1" applyBorder="1" applyAlignment="1">
      <alignment vertical="center" wrapText="1"/>
    </xf>
    <xf numFmtId="0" fontId="11" fillId="0" borderId="40" xfId="0" applyFont="1" applyBorder="1" applyAlignment="1">
      <alignment vertical="center" wrapText="1"/>
    </xf>
    <xf numFmtId="0" fontId="0" fillId="0" borderId="45" xfId="0" applyBorder="1" applyAlignment="1">
      <alignment horizontal="center" vertical="center" textRotation="90" wrapText="1"/>
    </xf>
    <xf numFmtId="0" fontId="0" fillId="0" borderId="42" xfId="0" applyBorder="1" applyAlignment="1">
      <alignment horizontal="center" vertical="center" textRotation="90" wrapText="1"/>
    </xf>
    <xf numFmtId="0" fontId="0" fillId="0" borderId="41" xfId="0" applyBorder="1" applyAlignment="1">
      <alignment horizontal="center" vertical="center" textRotation="90" wrapText="1"/>
    </xf>
    <xf numFmtId="0" fontId="0" fillId="0" borderId="45" xfId="0" applyBorder="1" applyAlignment="1">
      <alignment vertical="center" wrapText="1"/>
    </xf>
    <xf numFmtId="0" fontId="0" fillId="0" borderId="46" xfId="0" applyBorder="1" applyAlignment="1">
      <alignment vertical="center" wrapText="1"/>
    </xf>
    <xf numFmtId="0" fontId="12" fillId="0" borderId="42" xfId="0" applyFont="1" applyBorder="1" applyAlignment="1">
      <alignment horizontal="left" vertical="center" wrapText="1" indent="5"/>
    </xf>
    <xf numFmtId="0" fontId="12" fillId="0" borderId="44" xfId="0" applyFont="1" applyBorder="1" applyAlignment="1">
      <alignment horizontal="left" vertical="center" wrapText="1" indent="5"/>
    </xf>
    <xf numFmtId="0" fontId="12" fillId="0" borderId="41" xfId="0" applyFont="1" applyBorder="1" applyAlignment="1">
      <alignment horizontal="left" vertical="center" wrapText="1" indent="5"/>
    </xf>
    <xf numFmtId="0" fontId="12" fillId="0" borderId="43" xfId="0" applyFont="1" applyBorder="1" applyAlignment="1">
      <alignment horizontal="left" vertical="center" wrapText="1" indent="5"/>
    </xf>
    <xf numFmtId="0" fontId="6" fillId="0" borderId="45" xfId="0" applyFont="1" applyBorder="1" applyAlignment="1">
      <alignment horizontal="left" vertical="top" wrapText="1"/>
    </xf>
    <xf numFmtId="0" fontId="6" fillId="0" borderId="46" xfId="0" applyFont="1" applyBorder="1" applyAlignment="1">
      <alignment horizontal="left" vertical="top" wrapText="1"/>
    </xf>
    <xf numFmtId="0" fontId="6" fillId="0" borderId="41" xfId="0" applyFont="1" applyBorder="1" applyAlignment="1">
      <alignment horizontal="left" vertical="top" wrapText="1"/>
    </xf>
    <xf numFmtId="0" fontId="6" fillId="0" borderId="43" xfId="0" applyFont="1" applyBorder="1" applyAlignment="1">
      <alignment horizontal="left" vertical="top" wrapText="1"/>
    </xf>
    <xf numFmtId="0" fontId="6" fillId="2" borderId="45" xfId="0" applyFont="1" applyFill="1" applyBorder="1" applyAlignment="1">
      <alignment horizontal="left" vertical="top" wrapText="1"/>
    </xf>
    <xf numFmtId="0" fontId="6" fillId="2" borderId="46" xfId="0" applyFont="1" applyFill="1" applyBorder="1" applyAlignment="1">
      <alignment horizontal="left" vertical="top" wrapText="1"/>
    </xf>
    <xf numFmtId="0" fontId="6" fillId="2" borderId="42" xfId="0" applyFont="1" applyFill="1" applyBorder="1" applyAlignment="1">
      <alignment horizontal="left" vertical="top" wrapText="1"/>
    </xf>
    <xf numFmtId="0" fontId="6" fillId="2" borderId="44" xfId="0" applyFont="1" applyFill="1" applyBorder="1" applyAlignment="1">
      <alignment horizontal="left" vertical="top" wrapText="1"/>
    </xf>
    <xf numFmtId="0" fontId="0" fillId="2" borderId="0" xfId="0" applyFill="1" applyAlignment="1" applyProtection="1">
      <alignment horizontal="left" vertical="top"/>
      <protection locked="0"/>
    </xf>
    <xf numFmtId="0" fontId="0" fillId="2" borderId="45" xfId="0" applyFill="1" applyBorder="1" applyAlignment="1">
      <alignment horizontal="left" vertical="top" wrapText="1"/>
    </xf>
    <xf numFmtId="0" fontId="0" fillId="2" borderId="46" xfId="0" applyFill="1" applyBorder="1" applyAlignment="1">
      <alignment horizontal="left" vertical="top" wrapText="1"/>
    </xf>
    <xf numFmtId="0" fontId="0" fillId="0" borderId="39" xfId="0" applyBorder="1" applyAlignment="1">
      <alignment horizontal="left" vertical="top" wrapText="1"/>
    </xf>
    <xf numFmtId="0" fontId="0" fillId="0" borderId="40" xfId="0" applyBorder="1" applyAlignment="1">
      <alignment horizontal="left" vertical="top" wrapText="1"/>
    </xf>
    <xf numFmtId="0" fontId="6" fillId="2" borderId="43" xfId="0" applyFont="1" applyFill="1" applyBorder="1" applyAlignment="1">
      <alignment horizontal="left" vertical="top" wrapText="1"/>
    </xf>
    <xf numFmtId="0" fontId="6" fillId="2" borderId="41" xfId="0" applyFont="1" applyFill="1" applyBorder="1" applyAlignment="1">
      <alignment horizontal="left" vertical="top" wrapText="1"/>
    </xf>
    <xf numFmtId="0" fontId="1" fillId="2" borderId="2" xfId="0" applyFont="1" applyFill="1" applyBorder="1" applyAlignment="1">
      <alignment horizontal="center" wrapText="1"/>
    </xf>
    <xf numFmtId="0" fontId="1" fillId="2" borderId="6" xfId="0" applyFont="1" applyFill="1" applyBorder="1" applyAlignment="1">
      <alignment horizontal="center" wrapText="1"/>
    </xf>
    <xf numFmtId="0" fontId="1" fillId="2" borderId="1" xfId="0" applyFont="1" applyFill="1" applyBorder="1" applyAlignment="1">
      <alignment horizontal="center" wrapText="1"/>
    </xf>
    <xf numFmtId="0" fontId="1" fillId="2" borderId="9" xfId="0" applyFont="1" applyFill="1" applyBorder="1" applyAlignment="1">
      <alignment horizontal="center" wrapText="1"/>
    </xf>
    <xf numFmtId="0" fontId="0" fillId="2" borderId="21" xfId="0" applyFill="1" applyBorder="1" applyAlignment="1">
      <alignment horizontal="center" vertical="center" textRotation="90"/>
    </xf>
    <xf numFmtId="0" fontId="0" fillId="2" borderId="22" xfId="0" applyFill="1" applyBorder="1" applyAlignment="1">
      <alignment horizontal="center" vertical="center" textRotation="90"/>
    </xf>
    <xf numFmtId="0" fontId="0" fillId="2" borderId="23" xfId="0" applyFill="1" applyBorder="1" applyAlignment="1">
      <alignment horizontal="center" vertical="center" textRotation="90"/>
    </xf>
    <xf numFmtId="0" fontId="1" fillId="2" borderId="5" xfId="0" applyFont="1" applyFill="1" applyBorder="1" applyAlignment="1">
      <alignment horizontal="left"/>
    </xf>
    <xf numFmtId="0" fontId="1" fillId="2" borderId="8" xfId="0" applyFont="1" applyFill="1" applyBorder="1" applyAlignment="1">
      <alignment horizontal="left"/>
    </xf>
    <xf numFmtId="0" fontId="1" fillId="2" borderId="6" xfId="0" applyFont="1" applyFill="1" applyBorder="1" applyAlignment="1">
      <alignment horizontal="left"/>
    </xf>
    <xf numFmtId="0" fontId="1" fillId="2" borderId="9" xfId="0" applyFont="1" applyFill="1" applyBorder="1" applyAlignment="1">
      <alignment horizontal="left"/>
    </xf>
    <xf numFmtId="0" fontId="0" fillId="2" borderId="5" xfId="0" applyFill="1" applyBorder="1" applyAlignment="1" applyProtection="1">
      <alignment horizontal="left"/>
      <protection locked="0"/>
    </xf>
    <xf numFmtId="0" fontId="0" fillId="2" borderId="2" xfId="0" applyFill="1" applyBorder="1" applyAlignment="1" applyProtection="1">
      <alignment horizontal="left"/>
      <protection locked="0"/>
    </xf>
    <xf numFmtId="0" fontId="0" fillId="2" borderId="6" xfId="0" applyFill="1" applyBorder="1" applyAlignment="1" applyProtection="1">
      <alignment horizontal="left"/>
      <protection locked="0"/>
    </xf>
    <xf numFmtId="0" fontId="0" fillId="2" borderId="2" xfId="0" applyFill="1" applyBorder="1" applyAlignment="1">
      <alignment horizontal="left" vertical="top" wrapText="1"/>
    </xf>
    <xf numFmtId="0" fontId="0" fillId="2" borderId="4" xfId="0" applyFill="1" applyBorder="1" applyAlignment="1">
      <alignment horizontal="left" vertical="top" wrapText="1" indent="5"/>
    </xf>
  </cellXfs>
  <cellStyles count="2">
    <cellStyle name="Hyperlink" xfId="1" builtinId="8"/>
    <cellStyle name="Normal" xfId="0" builtinId="0"/>
  </cellStyles>
  <dxfs count="10">
    <dxf>
      <font>
        <strike/>
        <color rgb="FFFF0000"/>
      </font>
      <fill>
        <patternFill>
          <bgColor theme="0" tint="-0.14996795556505021"/>
        </patternFill>
      </fill>
    </dxf>
    <dxf>
      <font>
        <strike/>
        <color rgb="FFFF0000"/>
      </font>
      <fill>
        <patternFill>
          <bgColor theme="0" tint="-0.14996795556505021"/>
        </patternFill>
      </fill>
    </dxf>
    <dxf>
      <font>
        <strike/>
        <color rgb="FFFF0000"/>
      </font>
      <fill>
        <patternFill>
          <bgColor theme="0" tint="-0.14996795556505021"/>
        </patternFill>
      </fill>
    </dxf>
    <dxf>
      <font>
        <strike/>
        <color rgb="FFFF0000"/>
      </font>
      <fill>
        <patternFill>
          <bgColor theme="0" tint="-0.14996795556505021"/>
        </patternFill>
      </fill>
    </dxf>
    <dxf>
      <font>
        <strike/>
        <color rgb="FFFF0000"/>
      </font>
      <fill>
        <patternFill>
          <bgColor theme="0" tint="-0.14996795556505021"/>
        </patternFill>
      </fill>
    </dxf>
    <dxf>
      <font>
        <strike/>
        <color rgb="FFFF0000"/>
      </font>
      <fill>
        <patternFill>
          <bgColor theme="0" tint="-0.14996795556505021"/>
        </patternFill>
      </fill>
    </dxf>
    <dxf>
      <font>
        <b/>
        <i val="0"/>
        <color rgb="FFFF0000"/>
      </font>
      <fill>
        <patternFill>
          <bgColor theme="5" tint="0.79998168889431442"/>
        </patternFill>
      </fill>
    </dxf>
    <dxf>
      <font>
        <b val="0"/>
        <i val="0"/>
        <color auto="1"/>
      </font>
      <fill>
        <patternFill patternType="solid">
          <bgColor theme="0"/>
        </patternFill>
      </fill>
    </dxf>
    <dxf>
      <font>
        <strike/>
        <color rgb="FFFF0000"/>
      </font>
      <fill>
        <patternFill>
          <bgColor theme="0" tint="-0.14996795556505021"/>
        </patternFill>
      </fill>
    </dxf>
    <dxf>
      <font>
        <b val="0"/>
        <i val="0"/>
        <u val="none"/>
        <color theme="1"/>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fmlaLink="D36" lockText="1" noThreeD="1"/>
</file>

<file path=xl/ctrlProps/ctrlProp10.xml><?xml version="1.0" encoding="utf-8"?>
<formControlPr xmlns="http://schemas.microsoft.com/office/spreadsheetml/2009/9/main" objectType="CheckBox" fmlaLink="D31"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F36"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fmlaLink="D32" lockText="1" noThreeD="1"/>
</file>

<file path=xl/ctrlProps/ctrlProp25.xml><?xml version="1.0" encoding="utf-8"?>
<formControlPr xmlns="http://schemas.microsoft.com/office/spreadsheetml/2009/9/main" objectType="CheckBox" fmlaLink="D34" lockText="1" noThreeD="1"/>
</file>

<file path=xl/ctrlProps/ctrlProp26.xml><?xml version="1.0" encoding="utf-8"?>
<formControlPr xmlns="http://schemas.microsoft.com/office/spreadsheetml/2009/9/main" objectType="CheckBox" fmlaLink="F34"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B29"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B30"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fmlaLink="B31"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fmlaLink="B34" lockText="1" noThreeD="1"/>
</file>

<file path=xl/ctrlProps/ctrlProp59.xml><?xml version="1.0" encoding="utf-8"?>
<formControlPr xmlns="http://schemas.microsoft.com/office/spreadsheetml/2009/9/main" objectType="CheckBox" fmlaLink="C34" lockText="1" noThreeD="1"/>
</file>

<file path=xl/ctrlProps/ctrlProp6.xml><?xml version="1.0" encoding="utf-8"?>
<formControlPr xmlns="http://schemas.microsoft.com/office/spreadsheetml/2009/9/main" objectType="CheckBox" fmlaLink="B32"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fmlaLink="D29" lockText="1" noThreeD="1"/>
</file>

<file path=xl/ctrlProps/ctrlProp9.xml><?xml version="1.0" encoding="utf-8"?>
<formControlPr xmlns="http://schemas.microsoft.com/office/spreadsheetml/2009/9/main" objectType="CheckBox" fmlaLink="D30"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7.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2</xdr:col>
      <xdr:colOff>57150</xdr:colOff>
      <xdr:row>1</xdr:row>
      <xdr:rowOff>66675</xdr:rowOff>
    </xdr:from>
    <xdr:to>
      <xdr:col>4</xdr:col>
      <xdr:colOff>1352550</xdr:colOff>
      <xdr:row>2</xdr:row>
      <xdr:rowOff>161925</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1752600" y="428625"/>
          <a:ext cx="3581400"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n-US" sz="1100" b="1">
              <a:solidFill>
                <a:srgbClr val="FF0000"/>
              </a:solidFill>
            </a:rPr>
            <a:t>Scroll down.</a:t>
          </a:r>
          <a:r>
            <a:rPr lang="en-US" sz="1100" b="1" baseline="0">
              <a:solidFill>
                <a:srgbClr val="FF0000"/>
              </a:solidFill>
            </a:rPr>
            <a:t>  There are four sheets in this tab.</a:t>
          </a:r>
          <a:endParaRPr lang="en-US" sz="1100" b="1">
            <a:solidFill>
              <a:srgbClr val="FF0000"/>
            </a:solidFill>
          </a:endParaRPr>
        </a:p>
      </xdr:txBody>
    </xdr:sp>
    <xdr:clientData fPrintsWithSheet="0"/>
  </xdr:twoCellAnchor>
  <xdr:twoCellAnchor>
    <xdr:from>
      <xdr:col>1</xdr:col>
      <xdr:colOff>0</xdr:colOff>
      <xdr:row>111</xdr:row>
      <xdr:rowOff>1</xdr:rowOff>
    </xdr:from>
    <xdr:to>
      <xdr:col>5</xdr:col>
      <xdr:colOff>552449</xdr:colOff>
      <xdr:row>120</xdr:row>
      <xdr:rowOff>19051</xdr:rowOff>
    </xdr:to>
    <xdr:sp macro="" textlink="" fLocksText="0">
      <xdr:nvSpPr>
        <xdr:cNvPr id="3" name="TextBox 2">
          <a:extLst>
            <a:ext uri="{FF2B5EF4-FFF2-40B4-BE49-F238E27FC236}">
              <a16:creationId xmlns:a16="http://schemas.microsoft.com/office/drawing/2014/main" id="{00000000-0008-0000-0000-000003000000}"/>
            </a:ext>
          </a:extLst>
        </xdr:cNvPr>
        <xdr:cNvSpPr txBox="1"/>
      </xdr:nvSpPr>
      <xdr:spPr>
        <a:xfrm>
          <a:off x="85725" y="19792951"/>
          <a:ext cx="6591299" cy="173355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n-US" sz="1100"/>
        </a:p>
      </xdr:txBody>
    </xdr:sp>
    <xdr:clientData/>
  </xdr:twoCellAnchor>
  <xdr:twoCellAnchor>
    <xdr:from>
      <xdr:col>1</xdr:col>
      <xdr:colOff>0</xdr:colOff>
      <xdr:row>96</xdr:row>
      <xdr:rowOff>0</xdr:rowOff>
    </xdr:from>
    <xdr:to>
      <xdr:col>5</xdr:col>
      <xdr:colOff>552449</xdr:colOff>
      <xdr:row>104</xdr:row>
      <xdr:rowOff>19050</xdr:rowOff>
    </xdr:to>
    <xdr:sp macro="" textlink="" fLocksText="0">
      <xdr:nvSpPr>
        <xdr:cNvPr id="4" name="TextBox 3">
          <a:extLst>
            <a:ext uri="{FF2B5EF4-FFF2-40B4-BE49-F238E27FC236}">
              <a16:creationId xmlns:a16="http://schemas.microsoft.com/office/drawing/2014/main" id="{00000000-0008-0000-0000-000004000000}"/>
            </a:ext>
          </a:extLst>
        </xdr:cNvPr>
        <xdr:cNvSpPr txBox="1"/>
      </xdr:nvSpPr>
      <xdr:spPr>
        <a:xfrm>
          <a:off x="85725" y="15982950"/>
          <a:ext cx="6591299" cy="173355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n-US" sz="1100"/>
        </a:p>
      </xdr:txBody>
    </xdr:sp>
    <xdr:clientData/>
  </xdr:twoCellAnchor>
  <xdr:twoCellAnchor>
    <xdr:from>
      <xdr:col>1</xdr:col>
      <xdr:colOff>0</xdr:colOff>
      <xdr:row>73</xdr:row>
      <xdr:rowOff>0</xdr:rowOff>
    </xdr:from>
    <xdr:to>
      <xdr:col>5</xdr:col>
      <xdr:colOff>552449</xdr:colOff>
      <xdr:row>79</xdr:row>
      <xdr:rowOff>19050</xdr:rowOff>
    </xdr:to>
    <xdr:sp macro="" textlink="" fLocksText="0">
      <xdr:nvSpPr>
        <xdr:cNvPr id="5" name="TextBox 4">
          <a:extLst>
            <a:ext uri="{FF2B5EF4-FFF2-40B4-BE49-F238E27FC236}">
              <a16:creationId xmlns:a16="http://schemas.microsoft.com/office/drawing/2014/main" id="{00000000-0008-0000-0000-000005000000}"/>
            </a:ext>
          </a:extLst>
        </xdr:cNvPr>
        <xdr:cNvSpPr txBox="1"/>
      </xdr:nvSpPr>
      <xdr:spPr>
        <a:xfrm>
          <a:off x="85725" y="12363450"/>
          <a:ext cx="6591299" cy="116205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n-US" sz="1100"/>
        </a:p>
      </xdr:txBody>
    </xdr:sp>
    <xdr:clientData/>
  </xdr:twoCellAnchor>
  <xdr:twoCellAnchor>
    <xdr:from>
      <xdr:col>1</xdr:col>
      <xdr:colOff>0</xdr:colOff>
      <xdr:row>39</xdr:row>
      <xdr:rowOff>190499</xdr:rowOff>
    </xdr:from>
    <xdr:to>
      <xdr:col>5</xdr:col>
      <xdr:colOff>552449</xdr:colOff>
      <xdr:row>55</xdr:row>
      <xdr:rowOff>9524</xdr:rowOff>
    </xdr:to>
    <xdr:sp macro="" textlink="" fLocksText="0">
      <xdr:nvSpPr>
        <xdr:cNvPr id="6" name="TextBox 5">
          <a:extLst>
            <a:ext uri="{FF2B5EF4-FFF2-40B4-BE49-F238E27FC236}">
              <a16:creationId xmlns:a16="http://schemas.microsoft.com/office/drawing/2014/main" id="{00000000-0008-0000-0000-000006000000}"/>
            </a:ext>
          </a:extLst>
        </xdr:cNvPr>
        <xdr:cNvSpPr txBox="1"/>
      </xdr:nvSpPr>
      <xdr:spPr>
        <a:xfrm>
          <a:off x="85725" y="6267449"/>
          <a:ext cx="6591299" cy="286702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n-US" sz="1100"/>
        </a:p>
      </xdr:txBody>
    </xdr:sp>
    <xdr:clientData/>
  </xdr:twoCellAnchor>
  <xdr:twoCellAnchor>
    <xdr:from>
      <xdr:col>1</xdr:col>
      <xdr:colOff>0</xdr:colOff>
      <xdr:row>81</xdr:row>
      <xdr:rowOff>0</xdr:rowOff>
    </xdr:from>
    <xdr:to>
      <xdr:col>5</xdr:col>
      <xdr:colOff>552449</xdr:colOff>
      <xdr:row>86</xdr:row>
      <xdr:rowOff>19050</xdr:rowOff>
    </xdr:to>
    <xdr:sp macro="" textlink="" fLocksText="0">
      <xdr:nvSpPr>
        <xdr:cNvPr id="7" name="TextBox 6">
          <a:extLst>
            <a:ext uri="{FF2B5EF4-FFF2-40B4-BE49-F238E27FC236}">
              <a16:creationId xmlns:a16="http://schemas.microsoft.com/office/drawing/2014/main" id="{00000000-0008-0000-0000-000007000000}"/>
            </a:ext>
          </a:extLst>
        </xdr:cNvPr>
        <xdr:cNvSpPr txBox="1"/>
      </xdr:nvSpPr>
      <xdr:spPr>
        <a:xfrm>
          <a:off x="85725" y="13887450"/>
          <a:ext cx="6591299" cy="97155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n-US" sz="1100"/>
        </a:p>
      </xdr:txBody>
    </xdr:sp>
    <xdr:clientData/>
  </xdr:twoCellAnchor>
  <xdr:twoCellAnchor editAs="oneCell">
    <xdr:from>
      <xdr:col>1</xdr:col>
      <xdr:colOff>19050</xdr:colOff>
      <xdr:row>27</xdr:row>
      <xdr:rowOff>85725</xdr:rowOff>
    </xdr:from>
    <xdr:to>
      <xdr:col>2</xdr:col>
      <xdr:colOff>1304925</xdr:colOff>
      <xdr:row>36</xdr:row>
      <xdr:rowOff>142875</xdr:rowOff>
    </xdr:to>
    <xdr:sp macro="" textlink="$B$33">
      <xdr:nvSpPr>
        <xdr:cNvPr id="9" name="TextBox 8">
          <a:extLst>
            <a:ext uri="{FF2B5EF4-FFF2-40B4-BE49-F238E27FC236}">
              <a16:creationId xmlns:a16="http://schemas.microsoft.com/office/drawing/2014/main" id="{00000000-0008-0000-0000-000009000000}"/>
            </a:ext>
          </a:extLst>
        </xdr:cNvPr>
        <xdr:cNvSpPr txBox="1"/>
      </xdr:nvSpPr>
      <xdr:spPr>
        <a:xfrm>
          <a:off x="104775" y="5400675"/>
          <a:ext cx="2895600"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l"/>
          <a:fld id="{95146D64-1AF3-4D49-BA29-1330F26E65CB}" type="TxLink">
            <a:rPr lang="en-US" sz="1100" b="1" i="0" u="none" strike="noStrike">
              <a:solidFill>
                <a:srgbClr val="FF0000"/>
              </a:solidFill>
              <a:latin typeface="Calibri"/>
            </a:rPr>
            <a:pPr algn="l"/>
            <a:t>You must select one box for 'Project Type'.</a:t>
          </a:fld>
          <a:endParaRPr lang="en-US" sz="1100" b="1">
            <a:solidFill>
              <a:srgbClr val="FF0000"/>
            </a:solidFill>
          </a:endParaRPr>
        </a:p>
      </xdr:txBody>
    </xdr:sp>
    <xdr:clientData fPrintsWithSheet="0"/>
  </xdr:twoCellAnchor>
  <xdr:twoCellAnchor editAs="oneCell">
    <xdr:from>
      <xdr:col>3</xdr:col>
      <xdr:colOff>295276</xdr:colOff>
      <xdr:row>27</xdr:row>
      <xdr:rowOff>85725</xdr:rowOff>
    </xdr:from>
    <xdr:to>
      <xdr:col>5</xdr:col>
      <xdr:colOff>600075</xdr:colOff>
      <xdr:row>36</xdr:row>
      <xdr:rowOff>142875</xdr:rowOff>
    </xdr:to>
    <xdr:sp macro="" textlink="$E$33">
      <xdr:nvSpPr>
        <xdr:cNvPr id="10" name="TextBox 9">
          <a:extLst>
            <a:ext uri="{FF2B5EF4-FFF2-40B4-BE49-F238E27FC236}">
              <a16:creationId xmlns:a16="http://schemas.microsoft.com/office/drawing/2014/main" id="{00000000-0008-0000-0000-00000A000000}"/>
            </a:ext>
          </a:extLst>
        </xdr:cNvPr>
        <xdr:cNvSpPr txBox="1"/>
      </xdr:nvSpPr>
      <xdr:spPr>
        <a:xfrm>
          <a:off x="3571876" y="5400675"/>
          <a:ext cx="2724149"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l"/>
          <a:fld id="{46CFB943-4193-45FA-A640-7C6296B010CE}" type="TxLink">
            <a:rPr lang="en-US" sz="1100" b="1" i="0" u="none" strike="noStrike">
              <a:solidFill>
                <a:srgbClr val="FF0000"/>
              </a:solidFill>
              <a:latin typeface="Calibri"/>
            </a:rPr>
            <a:pPr algn="l"/>
            <a:t>You must select one box for 'Sponsor Type'.</a:t>
          </a:fld>
          <a:endParaRPr lang="en-US" sz="1100" b="1">
            <a:solidFill>
              <a:srgbClr val="FF0000"/>
            </a:solidFill>
          </a:endParaRPr>
        </a:p>
      </xdr:txBody>
    </xdr:sp>
    <xdr:clientData fPrintsWithSheet="0"/>
  </xdr:twoCellAnchor>
  <xdr:twoCellAnchor editAs="oneCell">
    <xdr:from>
      <xdr:col>4</xdr:col>
      <xdr:colOff>1476376</xdr:colOff>
      <xdr:row>217</xdr:row>
      <xdr:rowOff>38100</xdr:rowOff>
    </xdr:from>
    <xdr:to>
      <xdr:col>5</xdr:col>
      <xdr:colOff>466725</xdr:colOff>
      <xdr:row>218</xdr:row>
      <xdr:rowOff>95250</xdr:rowOff>
    </xdr:to>
    <xdr:sp macro="" textlink="$B$36">
      <xdr:nvSpPr>
        <xdr:cNvPr id="11" name="TextBox 10">
          <a:extLst>
            <a:ext uri="{FF2B5EF4-FFF2-40B4-BE49-F238E27FC236}">
              <a16:creationId xmlns:a16="http://schemas.microsoft.com/office/drawing/2014/main" id="{00000000-0008-0000-0000-00000B000000}"/>
            </a:ext>
          </a:extLst>
        </xdr:cNvPr>
        <xdr:cNvSpPr txBox="1"/>
      </xdr:nvSpPr>
      <xdr:spPr>
        <a:xfrm>
          <a:off x="5457826" y="36404550"/>
          <a:ext cx="1133474"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fld id="{575B9A91-B8E5-4E3B-ABD9-D43736F8FE31}" type="TxLink">
            <a:rPr lang="en-US" sz="1100" b="1" i="0" u="none" strike="noStrike">
              <a:solidFill>
                <a:srgbClr val="FF0000"/>
              </a:solidFill>
              <a:latin typeface="Calibri"/>
            </a:rPr>
            <a:pPr algn="r"/>
            <a:t>Select one box.</a:t>
          </a:fld>
          <a:endParaRPr lang="en-US" sz="1100" b="1">
            <a:solidFill>
              <a:srgbClr val="FF0000"/>
            </a:solidFill>
          </a:endParaRPr>
        </a:p>
      </xdr:txBody>
    </xdr:sp>
    <xdr:clientData fPrintsWithSheet="0"/>
  </xdr:twoCellAnchor>
  <mc:AlternateContent xmlns:mc="http://schemas.openxmlformats.org/markup-compatibility/2006">
    <mc:Choice xmlns:a14="http://schemas.microsoft.com/office/drawing/2010/main" Requires="a14">
      <xdr:twoCellAnchor editAs="oneCell">
        <xdr:from>
          <xdr:col>5</xdr:col>
          <xdr:colOff>165100</xdr:colOff>
          <xdr:row>209</xdr:row>
          <xdr:rowOff>76200</xdr:rowOff>
        </xdr:from>
        <xdr:to>
          <xdr:col>5</xdr:col>
          <xdr:colOff>469900</xdr:colOff>
          <xdr:row>210</xdr:row>
          <xdr:rowOff>107950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214</xdr:row>
          <xdr:rowOff>88900</xdr:rowOff>
        </xdr:from>
        <xdr:to>
          <xdr:col>5</xdr:col>
          <xdr:colOff>469900</xdr:colOff>
          <xdr:row>215</xdr:row>
          <xdr:rowOff>114300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1212850</xdr:colOff>
          <xdr:row>22</xdr:row>
          <xdr:rowOff>171450</xdr:rowOff>
        </xdr:from>
        <xdr:to>
          <xdr:col>2</xdr:col>
          <xdr:colOff>1517650</xdr:colOff>
          <xdr:row>24</xdr:row>
          <xdr:rowOff>12700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1212850</xdr:colOff>
          <xdr:row>23</xdr:row>
          <xdr:rowOff>184150</xdr:rowOff>
        </xdr:from>
        <xdr:to>
          <xdr:col>2</xdr:col>
          <xdr:colOff>1517650</xdr:colOff>
          <xdr:row>25</xdr:row>
          <xdr:rowOff>19050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1212850</xdr:colOff>
          <xdr:row>24</xdr:row>
          <xdr:rowOff>184150</xdr:rowOff>
        </xdr:from>
        <xdr:to>
          <xdr:col>2</xdr:col>
          <xdr:colOff>1517650</xdr:colOff>
          <xdr:row>26</xdr:row>
          <xdr:rowOff>19050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1212850</xdr:colOff>
          <xdr:row>25</xdr:row>
          <xdr:rowOff>184150</xdr:rowOff>
        </xdr:from>
        <xdr:to>
          <xdr:col>2</xdr:col>
          <xdr:colOff>1517650</xdr:colOff>
          <xdr:row>27</xdr:row>
          <xdr:rowOff>19050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1346200</xdr:colOff>
          <xdr:row>178</xdr:row>
          <xdr:rowOff>171450</xdr:rowOff>
        </xdr:from>
        <xdr:to>
          <xdr:col>4</xdr:col>
          <xdr:colOff>1651000</xdr:colOff>
          <xdr:row>180</xdr:row>
          <xdr:rowOff>12700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22</xdr:row>
          <xdr:rowOff>171450</xdr:rowOff>
        </xdr:from>
        <xdr:to>
          <xdr:col>5</xdr:col>
          <xdr:colOff>469900</xdr:colOff>
          <xdr:row>24</xdr:row>
          <xdr:rowOff>12700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23</xdr:row>
          <xdr:rowOff>171450</xdr:rowOff>
        </xdr:from>
        <xdr:to>
          <xdr:col>5</xdr:col>
          <xdr:colOff>469900</xdr:colOff>
          <xdr:row>25</xdr:row>
          <xdr:rowOff>12700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24</xdr:row>
          <xdr:rowOff>171450</xdr:rowOff>
        </xdr:from>
        <xdr:to>
          <xdr:col>5</xdr:col>
          <xdr:colOff>469900</xdr:colOff>
          <xdr:row>26</xdr:row>
          <xdr:rowOff>12700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1346200</xdr:colOff>
          <xdr:row>179</xdr:row>
          <xdr:rowOff>171450</xdr:rowOff>
        </xdr:from>
        <xdr:to>
          <xdr:col>4</xdr:col>
          <xdr:colOff>1651000</xdr:colOff>
          <xdr:row>181</xdr:row>
          <xdr:rowOff>12700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1346200</xdr:colOff>
          <xdr:row>180</xdr:row>
          <xdr:rowOff>171450</xdr:rowOff>
        </xdr:from>
        <xdr:to>
          <xdr:col>4</xdr:col>
          <xdr:colOff>1651000</xdr:colOff>
          <xdr:row>182</xdr:row>
          <xdr:rowOff>12700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1346200</xdr:colOff>
          <xdr:row>181</xdr:row>
          <xdr:rowOff>171450</xdr:rowOff>
        </xdr:from>
        <xdr:to>
          <xdr:col>4</xdr:col>
          <xdr:colOff>1651000</xdr:colOff>
          <xdr:row>183</xdr:row>
          <xdr:rowOff>12700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1346200</xdr:colOff>
          <xdr:row>182</xdr:row>
          <xdr:rowOff>171450</xdr:rowOff>
        </xdr:from>
        <xdr:to>
          <xdr:col>4</xdr:col>
          <xdr:colOff>1651000</xdr:colOff>
          <xdr:row>184</xdr:row>
          <xdr:rowOff>12700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1346200</xdr:colOff>
          <xdr:row>183</xdr:row>
          <xdr:rowOff>171450</xdr:rowOff>
        </xdr:from>
        <xdr:to>
          <xdr:col>4</xdr:col>
          <xdr:colOff>1651000</xdr:colOff>
          <xdr:row>185</xdr:row>
          <xdr:rowOff>12700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1346200</xdr:colOff>
          <xdr:row>184</xdr:row>
          <xdr:rowOff>171450</xdr:rowOff>
        </xdr:from>
        <xdr:to>
          <xdr:col>4</xdr:col>
          <xdr:colOff>1651000</xdr:colOff>
          <xdr:row>186</xdr:row>
          <xdr:rowOff>12700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1346200</xdr:colOff>
          <xdr:row>187</xdr:row>
          <xdr:rowOff>171450</xdr:rowOff>
        </xdr:from>
        <xdr:to>
          <xdr:col>4</xdr:col>
          <xdr:colOff>1651000</xdr:colOff>
          <xdr:row>189</xdr:row>
          <xdr:rowOff>12700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1346200</xdr:colOff>
          <xdr:row>188</xdr:row>
          <xdr:rowOff>171450</xdr:rowOff>
        </xdr:from>
        <xdr:to>
          <xdr:col>4</xdr:col>
          <xdr:colOff>1651000</xdr:colOff>
          <xdr:row>190</xdr:row>
          <xdr:rowOff>12700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1346200</xdr:colOff>
          <xdr:row>189</xdr:row>
          <xdr:rowOff>171450</xdr:rowOff>
        </xdr:from>
        <xdr:to>
          <xdr:col>4</xdr:col>
          <xdr:colOff>1651000</xdr:colOff>
          <xdr:row>191</xdr:row>
          <xdr:rowOff>12700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1346200</xdr:colOff>
          <xdr:row>190</xdr:row>
          <xdr:rowOff>171450</xdr:rowOff>
        </xdr:from>
        <xdr:to>
          <xdr:col>4</xdr:col>
          <xdr:colOff>1651000</xdr:colOff>
          <xdr:row>192</xdr:row>
          <xdr:rowOff>12700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1346200</xdr:colOff>
          <xdr:row>191</xdr:row>
          <xdr:rowOff>171450</xdr:rowOff>
        </xdr:from>
        <xdr:to>
          <xdr:col>4</xdr:col>
          <xdr:colOff>1651000</xdr:colOff>
          <xdr:row>193</xdr:row>
          <xdr:rowOff>12700</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1346200</xdr:colOff>
          <xdr:row>192</xdr:row>
          <xdr:rowOff>171450</xdr:rowOff>
        </xdr:from>
        <xdr:to>
          <xdr:col>4</xdr:col>
          <xdr:colOff>1651000</xdr:colOff>
          <xdr:row>194</xdr:row>
          <xdr:rowOff>12700</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1346200</xdr:colOff>
          <xdr:row>193</xdr:row>
          <xdr:rowOff>171450</xdr:rowOff>
        </xdr:from>
        <xdr:to>
          <xdr:col>4</xdr:col>
          <xdr:colOff>1651000</xdr:colOff>
          <xdr:row>195</xdr:row>
          <xdr:rowOff>12700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25</xdr:row>
          <xdr:rowOff>171450</xdr:rowOff>
        </xdr:from>
        <xdr:to>
          <xdr:col>5</xdr:col>
          <xdr:colOff>469900</xdr:colOff>
          <xdr:row>27</xdr:row>
          <xdr:rowOff>12700</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86</xdr:row>
          <xdr:rowOff>184150</xdr:rowOff>
        </xdr:from>
        <xdr:to>
          <xdr:col>1</xdr:col>
          <xdr:colOff>279400</xdr:colOff>
          <xdr:row>88</xdr:row>
          <xdr:rowOff>19050</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203200</xdr:colOff>
          <xdr:row>86</xdr:row>
          <xdr:rowOff>184150</xdr:rowOff>
        </xdr:from>
        <xdr:to>
          <xdr:col>4</xdr:col>
          <xdr:colOff>50800</xdr:colOff>
          <xdr:row>88</xdr:row>
          <xdr:rowOff>19050</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xdr:col>
      <xdr:colOff>19051</xdr:colOff>
      <xdr:row>0</xdr:row>
      <xdr:rowOff>76200</xdr:rowOff>
    </xdr:from>
    <xdr:to>
      <xdr:col>2</xdr:col>
      <xdr:colOff>400050</xdr:colOff>
      <xdr:row>3</xdr:row>
      <xdr:rowOff>47869</xdr:rowOff>
    </xdr:to>
    <xdr:pic>
      <xdr:nvPicPr>
        <xdr:cNvPr id="12" name="Picture 11">
          <a:extLst>
            <a:ext uri="{FF2B5EF4-FFF2-40B4-BE49-F238E27FC236}">
              <a16:creationId xmlns:a16="http://schemas.microsoft.com/office/drawing/2014/main" id="{00000000-0008-0000-0000-00000C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4776" y="76200"/>
          <a:ext cx="1990724" cy="71461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9524</xdr:colOff>
      <xdr:row>80</xdr:row>
      <xdr:rowOff>180975</xdr:rowOff>
    </xdr:from>
    <xdr:to>
      <xdr:col>2</xdr:col>
      <xdr:colOff>5943599</xdr:colOff>
      <xdr:row>127</xdr:row>
      <xdr:rowOff>85725</xdr:rowOff>
    </xdr:to>
    <xdr:sp macro="" textlink="" fLocksText="0">
      <xdr:nvSpPr>
        <xdr:cNvPr id="2" name="TextBox 1">
          <a:extLst>
            <a:ext uri="{FF2B5EF4-FFF2-40B4-BE49-F238E27FC236}">
              <a16:creationId xmlns:a16="http://schemas.microsoft.com/office/drawing/2014/main" id="{00000000-0008-0000-0100-000002000000}"/>
            </a:ext>
          </a:extLst>
        </xdr:cNvPr>
        <xdr:cNvSpPr txBox="1"/>
      </xdr:nvSpPr>
      <xdr:spPr>
        <a:xfrm>
          <a:off x="95249" y="9705975"/>
          <a:ext cx="6391275" cy="885825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n-US" sz="1100"/>
        </a:p>
      </xdr:txBody>
    </xdr:sp>
    <xdr:clientData/>
  </xdr:twoCellAnchor>
  <xdr:twoCellAnchor>
    <xdr:from>
      <xdr:col>1</xdr:col>
      <xdr:colOff>0</xdr:colOff>
      <xdr:row>130</xdr:row>
      <xdr:rowOff>0</xdr:rowOff>
    </xdr:from>
    <xdr:to>
      <xdr:col>2</xdr:col>
      <xdr:colOff>5934075</xdr:colOff>
      <xdr:row>176</xdr:row>
      <xdr:rowOff>95250</xdr:rowOff>
    </xdr:to>
    <xdr:sp macro="" textlink="" fLocksText="0">
      <xdr:nvSpPr>
        <xdr:cNvPr id="3" name="TextBox 2">
          <a:extLst>
            <a:ext uri="{FF2B5EF4-FFF2-40B4-BE49-F238E27FC236}">
              <a16:creationId xmlns:a16="http://schemas.microsoft.com/office/drawing/2014/main" id="{00000000-0008-0000-0100-000003000000}"/>
            </a:ext>
          </a:extLst>
        </xdr:cNvPr>
        <xdr:cNvSpPr txBox="1"/>
      </xdr:nvSpPr>
      <xdr:spPr>
        <a:xfrm>
          <a:off x="85725" y="19050000"/>
          <a:ext cx="6391275" cy="885825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n-US" sz="1100"/>
        </a:p>
      </xdr:txBody>
    </xdr:sp>
    <xdr:clientData/>
  </xdr:twoCellAnchor>
  <xdr:twoCellAnchor>
    <xdr:from>
      <xdr:col>1</xdr:col>
      <xdr:colOff>0</xdr:colOff>
      <xdr:row>179</xdr:row>
      <xdr:rowOff>0</xdr:rowOff>
    </xdr:from>
    <xdr:to>
      <xdr:col>2</xdr:col>
      <xdr:colOff>5934075</xdr:colOff>
      <xdr:row>225</xdr:row>
      <xdr:rowOff>95250</xdr:rowOff>
    </xdr:to>
    <xdr:sp macro="" textlink="" fLocksText="0">
      <xdr:nvSpPr>
        <xdr:cNvPr id="4" name="TextBox 3">
          <a:extLst>
            <a:ext uri="{FF2B5EF4-FFF2-40B4-BE49-F238E27FC236}">
              <a16:creationId xmlns:a16="http://schemas.microsoft.com/office/drawing/2014/main" id="{00000000-0008-0000-0100-000004000000}"/>
            </a:ext>
          </a:extLst>
        </xdr:cNvPr>
        <xdr:cNvSpPr txBox="1"/>
      </xdr:nvSpPr>
      <xdr:spPr>
        <a:xfrm>
          <a:off x="85725" y="28384500"/>
          <a:ext cx="6391275" cy="885825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n-US" sz="1100"/>
        </a:p>
      </xdr:txBody>
    </xdr:sp>
    <xdr:clientData/>
  </xdr:twoCellAnchor>
  <xdr:twoCellAnchor>
    <xdr:from>
      <xdr:col>2</xdr:col>
      <xdr:colOff>1133475</xdr:colOff>
      <xdr:row>0</xdr:row>
      <xdr:rowOff>95250</xdr:rowOff>
    </xdr:from>
    <xdr:to>
      <xdr:col>2</xdr:col>
      <xdr:colOff>4714875</xdr:colOff>
      <xdr:row>2</xdr:row>
      <xdr:rowOff>0</xdr:rowOff>
    </xdr:to>
    <xdr:sp macro="" textlink="">
      <xdr:nvSpPr>
        <xdr:cNvPr id="5" name="TextBox 4">
          <a:extLst>
            <a:ext uri="{FF2B5EF4-FFF2-40B4-BE49-F238E27FC236}">
              <a16:creationId xmlns:a16="http://schemas.microsoft.com/office/drawing/2014/main" id="{00000000-0008-0000-0100-000005000000}"/>
            </a:ext>
          </a:extLst>
        </xdr:cNvPr>
        <xdr:cNvSpPr txBox="1"/>
      </xdr:nvSpPr>
      <xdr:spPr>
        <a:xfrm>
          <a:off x="1676400" y="95250"/>
          <a:ext cx="3581400"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n-US" sz="1100" b="1">
              <a:solidFill>
                <a:srgbClr val="FF0000"/>
              </a:solidFill>
            </a:rPr>
            <a:t>Scroll down.</a:t>
          </a:r>
          <a:r>
            <a:rPr lang="en-US" sz="1100" b="1" baseline="0">
              <a:solidFill>
                <a:srgbClr val="FF0000"/>
              </a:solidFill>
            </a:rPr>
            <a:t>  There are five sheets in this tab.</a:t>
          </a:r>
          <a:endParaRPr lang="en-US" sz="1100" b="1">
            <a:solidFill>
              <a:srgbClr val="FF0000"/>
            </a:solidFill>
          </a:endParaRPr>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41</xdr:row>
      <xdr:rowOff>0</xdr:rowOff>
    </xdr:from>
    <xdr:to>
      <xdr:col>4</xdr:col>
      <xdr:colOff>2857499</xdr:colOff>
      <xdr:row>49</xdr:row>
      <xdr:rowOff>0</xdr:rowOff>
    </xdr:to>
    <xdr:sp macro="" textlink="" fLocksText="0">
      <xdr:nvSpPr>
        <xdr:cNvPr id="2" name="TextBox 1">
          <a:extLst>
            <a:ext uri="{FF2B5EF4-FFF2-40B4-BE49-F238E27FC236}">
              <a16:creationId xmlns:a16="http://schemas.microsoft.com/office/drawing/2014/main" id="{00000000-0008-0000-0200-000002000000}"/>
            </a:ext>
          </a:extLst>
        </xdr:cNvPr>
        <xdr:cNvSpPr txBox="1"/>
      </xdr:nvSpPr>
      <xdr:spPr>
        <a:xfrm>
          <a:off x="85725" y="7620000"/>
          <a:ext cx="6381749" cy="15240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885825</xdr:colOff>
      <xdr:row>0</xdr:row>
      <xdr:rowOff>66675</xdr:rowOff>
    </xdr:from>
    <xdr:to>
      <xdr:col>4</xdr:col>
      <xdr:colOff>1485900</xdr:colOff>
      <xdr:row>1</xdr:row>
      <xdr:rowOff>161925</xdr:rowOff>
    </xdr:to>
    <xdr:sp macro="" textlink="">
      <xdr:nvSpPr>
        <xdr:cNvPr id="2" name="TextBox 1">
          <a:extLst>
            <a:ext uri="{FF2B5EF4-FFF2-40B4-BE49-F238E27FC236}">
              <a16:creationId xmlns:a16="http://schemas.microsoft.com/office/drawing/2014/main" id="{00000000-0008-0000-0300-000002000000}"/>
            </a:ext>
          </a:extLst>
        </xdr:cNvPr>
        <xdr:cNvSpPr txBox="1"/>
      </xdr:nvSpPr>
      <xdr:spPr>
        <a:xfrm>
          <a:off x="1381125" y="66675"/>
          <a:ext cx="3581400"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n-US" sz="1100" b="1">
              <a:solidFill>
                <a:srgbClr val="FF0000"/>
              </a:solidFill>
            </a:rPr>
            <a:t>Scroll right.</a:t>
          </a:r>
          <a:r>
            <a:rPr lang="en-US" sz="1100" b="1" baseline="0">
              <a:solidFill>
                <a:srgbClr val="FF0000"/>
              </a:solidFill>
            </a:rPr>
            <a:t>  There are two sheets in this tab.</a:t>
          </a:r>
          <a:endParaRPr lang="en-US" sz="1100" b="1">
            <a:solidFill>
              <a:srgbClr val="FF0000"/>
            </a:solidFill>
          </a:endParaRPr>
        </a:p>
      </xdr:txBody>
    </xdr:sp>
    <xdr:clientData fPrintsWithSheet="0"/>
  </xdr:twoCellAnchor>
  <xdr:twoCellAnchor>
    <xdr:from>
      <xdr:col>6</xdr:col>
      <xdr:colOff>28575</xdr:colOff>
      <xdr:row>3</xdr:row>
      <xdr:rowOff>190499</xdr:rowOff>
    </xdr:from>
    <xdr:to>
      <xdr:col>14</xdr:col>
      <xdr:colOff>9525</xdr:colOff>
      <xdr:row>19</xdr:row>
      <xdr:rowOff>9524</xdr:rowOff>
    </xdr:to>
    <xdr:sp macro="" textlink="" fLocksText="0">
      <xdr:nvSpPr>
        <xdr:cNvPr id="3" name="TextBox 2">
          <a:extLst>
            <a:ext uri="{FF2B5EF4-FFF2-40B4-BE49-F238E27FC236}">
              <a16:creationId xmlns:a16="http://schemas.microsoft.com/office/drawing/2014/main" id="{00000000-0008-0000-0300-000003000000}"/>
            </a:ext>
          </a:extLst>
        </xdr:cNvPr>
        <xdr:cNvSpPr txBox="1"/>
      </xdr:nvSpPr>
      <xdr:spPr>
        <a:xfrm>
          <a:off x="6838950" y="761999"/>
          <a:ext cx="6477000" cy="267652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n-US" sz="1100"/>
        </a:p>
      </xdr:txBody>
    </xdr:sp>
    <xdr:clientData/>
  </xdr:twoCellAnchor>
  <xdr:twoCellAnchor>
    <xdr:from>
      <xdr:col>6</xdr:col>
      <xdr:colOff>28575</xdr:colOff>
      <xdr:row>41</xdr:row>
      <xdr:rowOff>9526</xdr:rowOff>
    </xdr:from>
    <xdr:to>
      <xdr:col>14</xdr:col>
      <xdr:colOff>9525</xdr:colOff>
      <xdr:row>49</xdr:row>
      <xdr:rowOff>19050</xdr:rowOff>
    </xdr:to>
    <xdr:sp macro="" textlink="" fLocksText="0">
      <xdr:nvSpPr>
        <xdr:cNvPr id="6" name="TextBox 5">
          <a:extLst>
            <a:ext uri="{FF2B5EF4-FFF2-40B4-BE49-F238E27FC236}">
              <a16:creationId xmlns:a16="http://schemas.microsoft.com/office/drawing/2014/main" id="{00000000-0008-0000-0300-000006000000}"/>
            </a:ext>
          </a:extLst>
        </xdr:cNvPr>
        <xdr:cNvSpPr txBox="1"/>
      </xdr:nvSpPr>
      <xdr:spPr>
        <a:xfrm>
          <a:off x="6838950" y="7629526"/>
          <a:ext cx="6477000" cy="1533524"/>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n-US" sz="1100"/>
        </a:p>
      </xdr:txBody>
    </xdr:sp>
    <xdr:clientData/>
  </xdr:twoCellAnchor>
  <xdr:twoCellAnchor>
    <xdr:from>
      <xdr:col>1</xdr:col>
      <xdr:colOff>0</xdr:colOff>
      <xdr:row>42</xdr:row>
      <xdr:rowOff>1</xdr:rowOff>
    </xdr:from>
    <xdr:to>
      <xdr:col>4</xdr:col>
      <xdr:colOff>2914650</xdr:colOff>
      <xdr:row>49</xdr:row>
      <xdr:rowOff>9525</xdr:rowOff>
    </xdr:to>
    <xdr:sp macro="" textlink="" fLocksText="0">
      <xdr:nvSpPr>
        <xdr:cNvPr id="5" name="TextBox 4">
          <a:extLst>
            <a:ext uri="{FF2B5EF4-FFF2-40B4-BE49-F238E27FC236}">
              <a16:creationId xmlns:a16="http://schemas.microsoft.com/office/drawing/2014/main" id="{00000000-0008-0000-0300-000005000000}"/>
            </a:ext>
          </a:extLst>
        </xdr:cNvPr>
        <xdr:cNvSpPr txBox="1"/>
      </xdr:nvSpPr>
      <xdr:spPr>
        <a:xfrm>
          <a:off x="85725" y="7810501"/>
          <a:ext cx="6305550" cy="1343024"/>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104774</xdr:colOff>
      <xdr:row>7</xdr:row>
      <xdr:rowOff>171450</xdr:rowOff>
    </xdr:from>
    <xdr:to>
      <xdr:col>3</xdr:col>
      <xdr:colOff>733424</xdr:colOff>
      <xdr:row>9</xdr:row>
      <xdr:rowOff>38100</xdr:rowOff>
    </xdr:to>
    <xdr:sp macro="" textlink="$D$32">
      <xdr:nvSpPr>
        <xdr:cNvPr id="2" name="TextBox 1">
          <a:extLst>
            <a:ext uri="{FF2B5EF4-FFF2-40B4-BE49-F238E27FC236}">
              <a16:creationId xmlns:a16="http://schemas.microsoft.com/office/drawing/2014/main" id="{00000000-0008-0000-0400-000002000000}"/>
            </a:ext>
          </a:extLst>
        </xdr:cNvPr>
        <xdr:cNvSpPr txBox="1"/>
      </xdr:nvSpPr>
      <xdr:spPr>
        <a:xfrm>
          <a:off x="190499" y="1885950"/>
          <a:ext cx="3781425"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l"/>
          <a:fld id="{ADBE0BBB-F485-456C-BD3D-EB7F7E0832FB}" type="TxLink">
            <a:rPr lang="en-US" sz="1100" b="1" i="0" u="none" strike="noStrike">
              <a:solidFill>
                <a:srgbClr val="FF0000"/>
              </a:solidFill>
              <a:latin typeface="Calibri"/>
            </a:rPr>
            <a:pPr algn="l"/>
            <a:t> </a:t>
          </a:fld>
          <a:endParaRPr lang="en-US" sz="1100" b="1">
            <a:solidFill>
              <a:srgbClr val="FF0000"/>
            </a:solidFill>
          </a:endParaRPr>
        </a:p>
      </xdr:txBody>
    </xdr:sp>
    <xdr:clientData fPrintsWithSheet="0"/>
  </xdr:twoCellAnchor>
</xdr:wsDr>
</file>

<file path=xl/drawings/drawing6.xml><?xml version="1.0" encoding="utf-8"?>
<xdr:wsDr xmlns:xdr="http://schemas.openxmlformats.org/drawingml/2006/spreadsheetDrawing" xmlns:a="http://schemas.openxmlformats.org/drawingml/2006/main">
  <xdr:twoCellAnchor editAs="oneCell">
    <xdr:from>
      <xdr:col>1</xdr:col>
      <xdr:colOff>352425</xdr:colOff>
      <xdr:row>11</xdr:row>
      <xdr:rowOff>142874</xdr:rowOff>
    </xdr:from>
    <xdr:to>
      <xdr:col>3</xdr:col>
      <xdr:colOff>847726</xdr:colOff>
      <xdr:row>15</xdr:row>
      <xdr:rowOff>171449</xdr:rowOff>
    </xdr:to>
    <xdr:sp macro="" textlink="$E$9">
      <xdr:nvSpPr>
        <xdr:cNvPr id="2" name="TextBox 1">
          <a:extLst>
            <a:ext uri="{FF2B5EF4-FFF2-40B4-BE49-F238E27FC236}">
              <a16:creationId xmlns:a16="http://schemas.microsoft.com/office/drawing/2014/main" id="{00000000-0008-0000-0500-000002000000}"/>
            </a:ext>
          </a:extLst>
        </xdr:cNvPr>
        <xdr:cNvSpPr txBox="1"/>
      </xdr:nvSpPr>
      <xdr:spPr>
        <a:xfrm>
          <a:off x="438150" y="2619374"/>
          <a:ext cx="2200276" cy="7905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l"/>
          <a:fld id="{DC8B9852-871D-4BF7-8DFE-584752A89D26}" type="TxLink">
            <a:rPr lang="en-US" sz="1100" b="1" i="0" u="none" strike="noStrike">
              <a:solidFill>
                <a:srgbClr val="FF0000"/>
              </a:solidFill>
              <a:latin typeface="Calibri"/>
            </a:rPr>
            <a:pPr algn="l"/>
            <a:t> </a:t>
          </a:fld>
          <a:endParaRPr lang="en-US" sz="1100" b="1">
            <a:solidFill>
              <a:srgbClr val="FF0000"/>
            </a:solidFill>
          </a:endParaRPr>
        </a:p>
      </xdr:txBody>
    </xdr:sp>
    <xdr:clientData fPrintsWithSheet="0"/>
  </xdr:twoCellAnchor>
  <xdr:twoCellAnchor>
    <xdr:from>
      <xdr:col>4</xdr:col>
      <xdr:colOff>466725</xdr:colOff>
      <xdr:row>6</xdr:row>
      <xdr:rowOff>28575</xdr:rowOff>
    </xdr:from>
    <xdr:to>
      <xdr:col>5</xdr:col>
      <xdr:colOff>1228725</xdr:colOff>
      <xdr:row>7</xdr:row>
      <xdr:rowOff>123825</xdr:rowOff>
    </xdr:to>
    <xdr:sp macro="" textlink="">
      <xdr:nvSpPr>
        <xdr:cNvPr id="3" name="TextBox 2">
          <a:extLst>
            <a:ext uri="{FF2B5EF4-FFF2-40B4-BE49-F238E27FC236}">
              <a16:creationId xmlns:a16="http://schemas.microsoft.com/office/drawing/2014/main" id="{00000000-0008-0000-0500-000003000000}"/>
            </a:ext>
          </a:extLst>
        </xdr:cNvPr>
        <xdr:cNvSpPr txBox="1"/>
      </xdr:nvSpPr>
      <xdr:spPr>
        <a:xfrm>
          <a:off x="3476625" y="1171575"/>
          <a:ext cx="2171700"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n-US" sz="1100" b="1">
              <a:solidFill>
                <a:srgbClr val="FF0000"/>
              </a:solidFill>
            </a:rPr>
            <a:t>Attach more sheets if needed</a:t>
          </a:r>
        </a:p>
      </xdr:txBody>
    </xdr:sp>
    <xdr:clientData fPrintsWithSheet="0"/>
  </xdr:twoCellAnchor>
  <mc:AlternateContent xmlns:mc="http://schemas.openxmlformats.org/markup-compatibility/2006">
    <mc:Choice xmlns:a14="http://schemas.microsoft.com/office/drawing/2010/main" Requires="a14">
      <xdr:twoCellAnchor editAs="absolute">
        <xdr:from>
          <xdr:col>4</xdr:col>
          <xdr:colOff>542925</xdr:colOff>
          <xdr:row>9</xdr:row>
          <xdr:rowOff>752475</xdr:rowOff>
        </xdr:from>
        <xdr:to>
          <xdr:col>4</xdr:col>
          <xdr:colOff>1038225</xdr:colOff>
          <xdr:row>41</xdr:row>
          <xdr:rowOff>0</xdr:rowOff>
        </xdr:to>
        <xdr:grpSp>
          <xdr:nvGrpSpPr>
            <xdr:cNvPr id="6183" name="Group 39">
              <a:extLst>
                <a:ext uri="{FF2B5EF4-FFF2-40B4-BE49-F238E27FC236}">
                  <a16:creationId xmlns:a16="http://schemas.microsoft.com/office/drawing/2014/main" id="{00000000-0008-0000-0500-000027180000}"/>
                </a:ext>
              </a:extLst>
            </xdr:cNvPr>
            <xdr:cNvGrpSpPr>
              <a:grpSpLocks/>
            </xdr:cNvGrpSpPr>
          </xdr:nvGrpSpPr>
          <xdr:grpSpPr bwMode="auto">
            <a:xfrm>
              <a:off x="3533775" y="2206625"/>
              <a:ext cx="495300" cy="5711825"/>
              <a:chOff x="370" y="239"/>
              <a:chExt cx="32" cy="622"/>
            </a:xfrm>
          </xdr:grpSpPr>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500-000001180000}"/>
                  </a:ext>
                </a:extLst>
              </xdr:cNvPr>
              <xdr:cNvSpPr/>
            </xdr:nvSpPr>
            <xdr:spPr bwMode="auto">
              <a:xfrm>
                <a:off x="370" y="239"/>
                <a:ext cx="32"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500-000002180000}"/>
                  </a:ext>
                </a:extLst>
              </xdr:cNvPr>
              <xdr:cNvSpPr/>
            </xdr:nvSpPr>
            <xdr:spPr bwMode="auto">
              <a:xfrm>
                <a:off x="370" y="259"/>
                <a:ext cx="32"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500-000003180000}"/>
                  </a:ext>
                </a:extLst>
              </xdr:cNvPr>
              <xdr:cNvSpPr/>
            </xdr:nvSpPr>
            <xdr:spPr bwMode="auto">
              <a:xfrm>
                <a:off x="370" y="278"/>
                <a:ext cx="32"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500-000004180000}"/>
                  </a:ext>
                </a:extLst>
              </xdr:cNvPr>
              <xdr:cNvSpPr/>
            </xdr:nvSpPr>
            <xdr:spPr bwMode="auto">
              <a:xfrm>
                <a:off x="370" y="298"/>
                <a:ext cx="32"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6149" name="Check Box 5" hidden="1">
                <a:extLst>
                  <a:ext uri="{63B3BB69-23CF-44E3-9099-C40C66FF867C}">
                    <a14:compatExt spid="_x0000_s6149"/>
                  </a:ext>
                  <a:ext uri="{FF2B5EF4-FFF2-40B4-BE49-F238E27FC236}">
                    <a16:creationId xmlns:a16="http://schemas.microsoft.com/office/drawing/2014/main" id="{00000000-0008-0000-0500-000005180000}"/>
                  </a:ext>
                </a:extLst>
              </xdr:cNvPr>
              <xdr:cNvSpPr/>
            </xdr:nvSpPr>
            <xdr:spPr bwMode="auto">
              <a:xfrm>
                <a:off x="370" y="319"/>
                <a:ext cx="32"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6150" name="Check Box 6" hidden="1">
                <a:extLst>
                  <a:ext uri="{63B3BB69-23CF-44E3-9099-C40C66FF867C}">
                    <a14:compatExt spid="_x0000_s6150"/>
                  </a:ext>
                  <a:ext uri="{FF2B5EF4-FFF2-40B4-BE49-F238E27FC236}">
                    <a16:creationId xmlns:a16="http://schemas.microsoft.com/office/drawing/2014/main" id="{00000000-0008-0000-0500-000006180000}"/>
                  </a:ext>
                </a:extLst>
              </xdr:cNvPr>
              <xdr:cNvSpPr/>
            </xdr:nvSpPr>
            <xdr:spPr bwMode="auto">
              <a:xfrm>
                <a:off x="370" y="339"/>
                <a:ext cx="32"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6151" name="Check Box 7" hidden="1">
                <a:extLst>
                  <a:ext uri="{63B3BB69-23CF-44E3-9099-C40C66FF867C}">
                    <a14:compatExt spid="_x0000_s6151"/>
                  </a:ext>
                  <a:ext uri="{FF2B5EF4-FFF2-40B4-BE49-F238E27FC236}">
                    <a16:creationId xmlns:a16="http://schemas.microsoft.com/office/drawing/2014/main" id="{00000000-0008-0000-0500-000007180000}"/>
                  </a:ext>
                </a:extLst>
              </xdr:cNvPr>
              <xdr:cNvSpPr/>
            </xdr:nvSpPr>
            <xdr:spPr bwMode="auto">
              <a:xfrm>
                <a:off x="370" y="358"/>
                <a:ext cx="32"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6152" name="Check Box 8" hidden="1">
                <a:extLst>
                  <a:ext uri="{63B3BB69-23CF-44E3-9099-C40C66FF867C}">
                    <a14:compatExt spid="_x0000_s6152"/>
                  </a:ext>
                  <a:ext uri="{FF2B5EF4-FFF2-40B4-BE49-F238E27FC236}">
                    <a16:creationId xmlns:a16="http://schemas.microsoft.com/office/drawing/2014/main" id="{00000000-0008-0000-0500-000008180000}"/>
                  </a:ext>
                </a:extLst>
              </xdr:cNvPr>
              <xdr:cNvSpPr/>
            </xdr:nvSpPr>
            <xdr:spPr bwMode="auto">
              <a:xfrm>
                <a:off x="370" y="378"/>
                <a:ext cx="32"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6153" name="Check Box 9" hidden="1">
                <a:extLst>
                  <a:ext uri="{63B3BB69-23CF-44E3-9099-C40C66FF867C}">
                    <a14:compatExt spid="_x0000_s6153"/>
                  </a:ext>
                  <a:ext uri="{FF2B5EF4-FFF2-40B4-BE49-F238E27FC236}">
                    <a16:creationId xmlns:a16="http://schemas.microsoft.com/office/drawing/2014/main" id="{00000000-0008-0000-0500-000009180000}"/>
                  </a:ext>
                </a:extLst>
              </xdr:cNvPr>
              <xdr:cNvSpPr/>
            </xdr:nvSpPr>
            <xdr:spPr bwMode="auto">
              <a:xfrm>
                <a:off x="370" y="399"/>
                <a:ext cx="32"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6154" name="Check Box 10" hidden="1">
                <a:extLst>
                  <a:ext uri="{63B3BB69-23CF-44E3-9099-C40C66FF867C}">
                    <a14:compatExt spid="_x0000_s6154"/>
                  </a:ext>
                  <a:ext uri="{FF2B5EF4-FFF2-40B4-BE49-F238E27FC236}">
                    <a16:creationId xmlns:a16="http://schemas.microsoft.com/office/drawing/2014/main" id="{00000000-0008-0000-0500-00000A180000}"/>
                  </a:ext>
                </a:extLst>
              </xdr:cNvPr>
              <xdr:cNvSpPr/>
            </xdr:nvSpPr>
            <xdr:spPr bwMode="auto">
              <a:xfrm>
                <a:off x="370" y="419"/>
                <a:ext cx="32"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6155" name="Check Box 11" hidden="1">
                <a:extLst>
                  <a:ext uri="{63B3BB69-23CF-44E3-9099-C40C66FF867C}">
                    <a14:compatExt spid="_x0000_s6155"/>
                  </a:ext>
                  <a:ext uri="{FF2B5EF4-FFF2-40B4-BE49-F238E27FC236}">
                    <a16:creationId xmlns:a16="http://schemas.microsoft.com/office/drawing/2014/main" id="{00000000-0008-0000-0500-00000B180000}"/>
                  </a:ext>
                </a:extLst>
              </xdr:cNvPr>
              <xdr:cNvSpPr/>
            </xdr:nvSpPr>
            <xdr:spPr bwMode="auto">
              <a:xfrm>
                <a:off x="370" y="438"/>
                <a:ext cx="32"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6156" name="Check Box 12" hidden="1">
                <a:extLst>
                  <a:ext uri="{63B3BB69-23CF-44E3-9099-C40C66FF867C}">
                    <a14:compatExt spid="_x0000_s6156"/>
                  </a:ext>
                  <a:ext uri="{FF2B5EF4-FFF2-40B4-BE49-F238E27FC236}">
                    <a16:creationId xmlns:a16="http://schemas.microsoft.com/office/drawing/2014/main" id="{00000000-0008-0000-0500-00000C180000}"/>
                  </a:ext>
                </a:extLst>
              </xdr:cNvPr>
              <xdr:cNvSpPr/>
            </xdr:nvSpPr>
            <xdr:spPr bwMode="auto">
              <a:xfrm>
                <a:off x="370" y="458"/>
                <a:ext cx="32"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6157" name="Check Box 13" hidden="1">
                <a:extLst>
                  <a:ext uri="{63B3BB69-23CF-44E3-9099-C40C66FF867C}">
                    <a14:compatExt spid="_x0000_s6157"/>
                  </a:ext>
                  <a:ext uri="{FF2B5EF4-FFF2-40B4-BE49-F238E27FC236}">
                    <a16:creationId xmlns:a16="http://schemas.microsoft.com/office/drawing/2014/main" id="{00000000-0008-0000-0500-00000D180000}"/>
                  </a:ext>
                </a:extLst>
              </xdr:cNvPr>
              <xdr:cNvSpPr/>
            </xdr:nvSpPr>
            <xdr:spPr bwMode="auto">
              <a:xfrm>
                <a:off x="370" y="479"/>
                <a:ext cx="32"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6158" name="Check Box 14" hidden="1">
                <a:extLst>
                  <a:ext uri="{63B3BB69-23CF-44E3-9099-C40C66FF867C}">
                    <a14:compatExt spid="_x0000_s6158"/>
                  </a:ext>
                  <a:ext uri="{FF2B5EF4-FFF2-40B4-BE49-F238E27FC236}">
                    <a16:creationId xmlns:a16="http://schemas.microsoft.com/office/drawing/2014/main" id="{00000000-0008-0000-0500-00000E180000}"/>
                  </a:ext>
                </a:extLst>
              </xdr:cNvPr>
              <xdr:cNvSpPr/>
            </xdr:nvSpPr>
            <xdr:spPr bwMode="auto">
              <a:xfrm>
                <a:off x="370" y="499"/>
                <a:ext cx="32"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6159" name="Check Box 15" hidden="1">
                <a:extLst>
                  <a:ext uri="{63B3BB69-23CF-44E3-9099-C40C66FF867C}">
                    <a14:compatExt spid="_x0000_s6159"/>
                  </a:ext>
                  <a:ext uri="{FF2B5EF4-FFF2-40B4-BE49-F238E27FC236}">
                    <a16:creationId xmlns:a16="http://schemas.microsoft.com/office/drawing/2014/main" id="{00000000-0008-0000-0500-00000F180000}"/>
                  </a:ext>
                </a:extLst>
              </xdr:cNvPr>
              <xdr:cNvSpPr/>
            </xdr:nvSpPr>
            <xdr:spPr bwMode="auto">
              <a:xfrm>
                <a:off x="370" y="518"/>
                <a:ext cx="32"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6160" name="Check Box 16" hidden="1">
                <a:extLst>
                  <a:ext uri="{63B3BB69-23CF-44E3-9099-C40C66FF867C}">
                    <a14:compatExt spid="_x0000_s6160"/>
                  </a:ext>
                  <a:ext uri="{FF2B5EF4-FFF2-40B4-BE49-F238E27FC236}">
                    <a16:creationId xmlns:a16="http://schemas.microsoft.com/office/drawing/2014/main" id="{00000000-0008-0000-0500-000010180000}"/>
                  </a:ext>
                </a:extLst>
              </xdr:cNvPr>
              <xdr:cNvSpPr/>
            </xdr:nvSpPr>
            <xdr:spPr bwMode="auto">
              <a:xfrm>
                <a:off x="370" y="538"/>
                <a:ext cx="32"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6161" name="Check Box 17" hidden="1">
                <a:extLst>
                  <a:ext uri="{63B3BB69-23CF-44E3-9099-C40C66FF867C}">
                    <a14:compatExt spid="_x0000_s6161"/>
                  </a:ext>
                  <a:ext uri="{FF2B5EF4-FFF2-40B4-BE49-F238E27FC236}">
                    <a16:creationId xmlns:a16="http://schemas.microsoft.com/office/drawing/2014/main" id="{00000000-0008-0000-0500-000011180000}"/>
                  </a:ext>
                </a:extLst>
              </xdr:cNvPr>
              <xdr:cNvSpPr/>
            </xdr:nvSpPr>
            <xdr:spPr bwMode="auto">
              <a:xfrm>
                <a:off x="370" y="558"/>
                <a:ext cx="32"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6162" name="Check Box 18" hidden="1">
                <a:extLst>
                  <a:ext uri="{63B3BB69-23CF-44E3-9099-C40C66FF867C}">
                    <a14:compatExt spid="_x0000_s6162"/>
                  </a:ext>
                  <a:ext uri="{FF2B5EF4-FFF2-40B4-BE49-F238E27FC236}">
                    <a16:creationId xmlns:a16="http://schemas.microsoft.com/office/drawing/2014/main" id="{00000000-0008-0000-0500-000012180000}"/>
                  </a:ext>
                </a:extLst>
              </xdr:cNvPr>
              <xdr:cNvSpPr/>
            </xdr:nvSpPr>
            <xdr:spPr bwMode="auto">
              <a:xfrm>
                <a:off x="370" y="578"/>
                <a:ext cx="32"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6163" name="Check Box 19" hidden="1">
                <a:extLst>
                  <a:ext uri="{63B3BB69-23CF-44E3-9099-C40C66FF867C}">
                    <a14:compatExt spid="_x0000_s6163"/>
                  </a:ext>
                  <a:ext uri="{FF2B5EF4-FFF2-40B4-BE49-F238E27FC236}">
                    <a16:creationId xmlns:a16="http://schemas.microsoft.com/office/drawing/2014/main" id="{00000000-0008-0000-0500-000013180000}"/>
                  </a:ext>
                </a:extLst>
              </xdr:cNvPr>
              <xdr:cNvSpPr/>
            </xdr:nvSpPr>
            <xdr:spPr bwMode="auto">
              <a:xfrm>
                <a:off x="370" y="597"/>
                <a:ext cx="32"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6164" name="Check Box 20" hidden="1">
                <a:extLst>
                  <a:ext uri="{63B3BB69-23CF-44E3-9099-C40C66FF867C}">
                    <a14:compatExt spid="_x0000_s6164"/>
                  </a:ext>
                  <a:ext uri="{FF2B5EF4-FFF2-40B4-BE49-F238E27FC236}">
                    <a16:creationId xmlns:a16="http://schemas.microsoft.com/office/drawing/2014/main" id="{00000000-0008-0000-0500-000014180000}"/>
                  </a:ext>
                </a:extLst>
              </xdr:cNvPr>
              <xdr:cNvSpPr/>
            </xdr:nvSpPr>
            <xdr:spPr bwMode="auto">
              <a:xfrm>
                <a:off x="370" y="617"/>
                <a:ext cx="32"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6165" name="Check Box 21" hidden="1">
                <a:extLst>
                  <a:ext uri="{63B3BB69-23CF-44E3-9099-C40C66FF867C}">
                    <a14:compatExt spid="_x0000_s6165"/>
                  </a:ext>
                  <a:ext uri="{FF2B5EF4-FFF2-40B4-BE49-F238E27FC236}">
                    <a16:creationId xmlns:a16="http://schemas.microsoft.com/office/drawing/2014/main" id="{00000000-0008-0000-0500-000015180000}"/>
                  </a:ext>
                </a:extLst>
              </xdr:cNvPr>
              <xdr:cNvSpPr/>
            </xdr:nvSpPr>
            <xdr:spPr bwMode="auto">
              <a:xfrm>
                <a:off x="370" y="638"/>
                <a:ext cx="32"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6166" name="Check Box 22" hidden="1">
                <a:extLst>
                  <a:ext uri="{63B3BB69-23CF-44E3-9099-C40C66FF867C}">
                    <a14:compatExt spid="_x0000_s6166"/>
                  </a:ext>
                  <a:ext uri="{FF2B5EF4-FFF2-40B4-BE49-F238E27FC236}">
                    <a16:creationId xmlns:a16="http://schemas.microsoft.com/office/drawing/2014/main" id="{00000000-0008-0000-0500-000016180000}"/>
                  </a:ext>
                </a:extLst>
              </xdr:cNvPr>
              <xdr:cNvSpPr/>
            </xdr:nvSpPr>
            <xdr:spPr bwMode="auto">
              <a:xfrm>
                <a:off x="370" y="658"/>
                <a:ext cx="32"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6167" name="Check Box 23" hidden="1">
                <a:extLst>
                  <a:ext uri="{63B3BB69-23CF-44E3-9099-C40C66FF867C}">
                    <a14:compatExt spid="_x0000_s6167"/>
                  </a:ext>
                  <a:ext uri="{FF2B5EF4-FFF2-40B4-BE49-F238E27FC236}">
                    <a16:creationId xmlns:a16="http://schemas.microsoft.com/office/drawing/2014/main" id="{00000000-0008-0000-0500-000017180000}"/>
                  </a:ext>
                </a:extLst>
              </xdr:cNvPr>
              <xdr:cNvSpPr/>
            </xdr:nvSpPr>
            <xdr:spPr bwMode="auto">
              <a:xfrm>
                <a:off x="370" y="677"/>
                <a:ext cx="32"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6168" name="Check Box 24" hidden="1">
                <a:extLst>
                  <a:ext uri="{63B3BB69-23CF-44E3-9099-C40C66FF867C}">
                    <a14:compatExt spid="_x0000_s6168"/>
                  </a:ext>
                  <a:ext uri="{FF2B5EF4-FFF2-40B4-BE49-F238E27FC236}">
                    <a16:creationId xmlns:a16="http://schemas.microsoft.com/office/drawing/2014/main" id="{00000000-0008-0000-0500-000018180000}"/>
                  </a:ext>
                </a:extLst>
              </xdr:cNvPr>
              <xdr:cNvSpPr/>
            </xdr:nvSpPr>
            <xdr:spPr bwMode="auto">
              <a:xfrm>
                <a:off x="370" y="697"/>
                <a:ext cx="32"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6169" name="Check Box 25" hidden="1">
                <a:extLst>
                  <a:ext uri="{63B3BB69-23CF-44E3-9099-C40C66FF867C}">
                    <a14:compatExt spid="_x0000_s6169"/>
                  </a:ext>
                  <a:ext uri="{FF2B5EF4-FFF2-40B4-BE49-F238E27FC236}">
                    <a16:creationId xmlns:a16="http://schemas.microsoft.com/office/drawing/2014/main" id="{00000000-0008-0000-0500-000019180000}"/>
                  </a:ext>
                </a:extLst>
              </xdr:cNvPr>
              <xdr:cNvSpPr/>
            </xdr:nvSpPr>
            <xdr:spPr bwMode="auto">
              <a:xfrm>
                <a:off x="370" y="720"/>
                <a:ext cx="32"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6170" name="Check Box 26" hidden="1">
                <a:extLst>
                  <a:ext uri="{63B3BB69-23CF-44E3-9099-C40C66FF867C}">
                    <a14:compatExt spid="_x0000_s6170"/>
                  </a:ext>
                  <a:ext uri="{FF2B5EF4-FFF2-40B4-BE49-F238E27FC236}">
                    <a16:creationId xmlns:a16="http://schemas.microsoft.com/office/drawing/2014/main" id="{00000000-0008-0000-0500-00001A180000}"/>
                  </a:ext>
                </a:extLst>
              </xdr:cNvPr>
              <xdr:cNvSpPr/>
            </xdr:nvSpPr>
            <xdr:spPr bwMode="auto">
              <a:xfrm>
                <a:off x="370" y="740"/>
                <a:ext cx="32"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6171" name="Check Box 27" hidden="1">
                <a:extLst>
                  <a:ext uri="{63B3BB69-23CF-44E3-9099-C40C66FF867C}">
                    <a14:compatExt spid="_x0000_s6171"/>
                  </a:ext>
                  <a:ext uri="{FF2B5EF4-FFF2-40B4-BE49-F238E27FC236}">
                    <a16:creationId xmlns:a16="http://schemas.microsoft.com/office/drawing/2014/main" id="{00000000-0008-0000-0500-00001B180000}"/>
                  </a:ext>
                </a:extLst>
              </xdr:cNvPr>
              <xdr:cNvSpPr/>
            </xdr:nvSpPr>
            <xdr:spPr bwMode="auto">
              <a:xfrm>
                <a:off x="370" y="759"/>
                <a:ext cx="32"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6172" name="Check Box 28" hidden="1">
                <a:extLst>
                  <a:ext uri="{63B3BB69-23CF-44E3-9099-C40C66FF867C}">
                    <a14:compatExt spid="_x0000_s6172"/>
                  </a:ext>
                  <a:ext uri="{FF2B5EF4-FFF2-40B4-BE49-F238E27FC236}">
                    <a16:creationId xmlns:a16="http://schemas.microsoft.com/office/drawing/2014/main" id="{00000000-0008-0000-0500-00001C180000}"/>
                  </a:ext>
                </a:extLst>
              </xdr:cNvPr>
              <xdr:cNvSpPr/>
            </xdr:nvSpPr>
            <xdr:spPr bwMode="auto">
              <a:xfrm>
                <a:off x="370" y="779"/>
                <a:ext cx="32"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6173" name="Check Box 29" hidden="1">
                <a:extLst>
                  <a:ext uri="{63B3BB69-23CF-44E3-9099-C40C66FF867C}">
                    <a14:compatExt spid="_x0000_s6173"/>
                  </a:ext>
                  <a:ext uri="{FF2B5EF4-FFF2-40B4-BE49-F238E27FC236}">
                    <a16:creationId xmlns:a16="http://schemas.microsoft.com/office/drawing/2014/main" id="{00000000-0008-0000-0500-00001D180000}"/>
                  </a:ext>
                </a:extLst>
              </xdr:cNvPr>
              <xdr:cNvSpPr/>
            </xdr:nvSpPr>
            <xdr:spPr bwMode="auto">
              <a:xfrm>
                <a:off x="370" y="799"/>
                <a:ext cx="32"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6174" name="Check Box 30" hidden="1">
                <a:extLst>
                  <a:ext uri="{63B3BB69-23CF-44E3-9099-C40C66FF867C}">
                    <a14:compatExt spid="_x0000_s6174"/>
                  </a:ext>
                  <a:ext uri="{FF2B5EF4-FFF2-40B4-BE49-F238E27FC236}">
                    <a16:creationId xmlns:a16="http://schemas.microsoft.com/office/drawing/2014/main" id="{00000000-0008-0000-0500-00001E180000}"/>
                  </a:ext>
                </a:extLst>
              </xdr:cNvPr>
              <xdr:cNvSpPr/>
            </xdr:nvSpPr>
            <xdr:spPr bwMode="auto">
              <a:xfrm>
                <a:off x="370" y="819"/>
                <a:ext cx="32"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6175" name="Check Box 31" hidden="1">
                <a:extLst>
                  <a:ext uri="{63B3BB69-23CF-44E3-9099-C40C66FF867C}">
                    <a14:compatExt spid="_x0000_s6175"/>
                  </a:ext>
                  <a:ext uri="{FF2B5EF4-FFF2-40B4-BE49-F238E27FC236}">
                    <a16:creationId xmlns:a16="http://schemas.microsoft.com/office/drawing/2014/main" id="{00000000-0008-0000-0500-00001F180000}"/>
                  </a:ext>
                </a:extLst>
              </xdr:cNvPr>
              <xdr:cNvSpPr/>
            </xdr:nvSpPr>
            <xdr:spPr bwMode="auto">
              <a:xfrm>
                <a:off x="370" y="838"/>
                <a:ext cx="32"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wsDr>
</file>

<file path=xl/drawings/drawing7.xml><?xml version="1.0" encoding="utf-8"?>
<xdr:wsDr xmlns:xdr="http://schemas.openxmlformats.org/drawingml/2006/spreadsheetDrawing" xmlns:a="http://schemas.openxmlformats.org/drawingml/2006/main">
  <xdr:twoCellAnchor>
    <xdr:from>
      <xdr:col>1</xdr:col>
      <xdr:colOff>9524</xdr:colOff>
      <xdr:row>26</xdr:row>
      <xdr:rowOff>47626</xdr:rowOff>
    </xdr:from>
    <xdr:to>
      <xdr:col>8</xdr:col>
      <xdr:colOff>9524</xdr:colOff>
      <xdr:row>31</xdr:row>
      <xdr:rowOff>114300</xdr:rowOff>
    </xdr:to>
    <xdr:sp macro="" textlink="" fLocksText="0">
      <xdr:nvSpPr>
        <xdr:cNvPr id="2" name="TextBox 1">
          <a:extLst>
            <a:ext uri="{FF2B5EF4-FFF2-40B4-BE49-F238E27FC236}">
              <a16:creationId xmlns:a16="http://schemas.microsoft.com/office/drawing/2014/main" id="{00000000-0008-0000-0600-000002000000}"/>
            </a:ext>
          </a:extLst>
        </xdr:cNvPr>
        <xdr:cNvSpPr txBox="1"/>
      </xdr:nvSpPr>
      <xdr:spPr>
        <a:xfrm>
          <a:off x="95249" y="6943726"/>
          <a:ext cx="6743700" cy="952499"/>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n-US" sz="1100"/>
        </a:p>
      </xdr:txBody>
    </xdr:sp>
    <xdr:clientData/>
  </xdr:twoCellAnchor>
  <xdr:twoCellAnchor>
    <xdr:from>
      <xdr:col>0</xdr:col>
      <xdr:colOff>85724</xdr:colOff>
      <xdr:row>33</xdr:row>
      <xdr:rowOff>104776</xdr:rowOff>
    </xdr:from>
    <xdr:to>
      <xdr:col>7</xdr:col>
      <xdr:colOff>771524</xdr:colOff>
      <xdr:row>38</xdr:row>
      <xdr:rowOff>171450</xdr:rowOff>
    </xdr:to>
    <xdr:sp macro="" textlink="" fLocksText="0">
      <xdr:nvSpPr>
        <xdr:cNvPr id="3" name="TextBox 2">
          <a:extLst>
            <a:ext uri="{FF2B5EF4-FFF2-40B4-BE49-F238E27FC236}">
              <a16:creationId xmlns:a16="http://schemas.microsoft.com/office/drawing/2014/main" id="{00000000-0008-0000-0600-000003000000}"/>
            </a:ext>
          </a:extLst>
        </xdr:cNvPr>
        <xdr:cNvSpPr txBox="1"/>
      </xdr:nvSpPr>
      <xdr:spPr>
        <a:xfrm>
          <a:off x="85724" y="8267701"/>
          <a:ext cx="6743700" cy="952499"/>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76199</xdr:colOff>
      <xdr:row>14</xdr:row>
      <xdr:rowOff>361949</xdr:rowOff>
    </xdr:from>
    <xdr:to>
      <xdr:col>5</xdr:col>
      <xdr:colOff>914400</xdr:colOff>
      <xdr:row>16</xdr:row>
      <xdr:rowOff>76200</xdr:rowOff>
    </xdr:to>
    <xdr:sp macro="" textlink="$E$13">
      <xdr:nvSpPr>
        <xdr:cNvPr id="2" name="TextBox 1">
          <a:extLst>
            <a:ext uri="{FF2B5EF4-FFF2-40B4-BE49-F238E27FC236}">
              <a16:creationId xmlns:a16="http://schemas.microsoft.com/office/drawing/2014/main" id="{00000000-0008-0000-0700-000002000000}"/>
            </a:ext>
          </a:extLst>
        </xdr:cNvPr>
        <xdr:cNvSpPr txBox="1"/>
      </xdr:nvSpPr>
      <xdr:spPr>
        <a:xfrm>
          <a:off x="76199" y="3028949"/>
          <a:ext cx="6362701" cy="4762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l"/>
          <a:fld id="{BE8488F2-DEDB-4269-9420-7883B9CD17CA}" type="TxLink">
            <a:rPr lang="en-US" sz="1100" b="1" i="0" u="none" strike="noStrike">
              <a:solidFill>
                <a:srgbClr val="FF0000"/>
              </a:solidFill>
              <a:latin typeface="Calibri"/>
            </a:rPr>
            <a:pPr algn="l"/>
            <a:t> </a:t>
          </a:fld>
          <a:endParaRPr lang="en-US" sz="1100" b="1">
            <a:solidFill>
              <a:srgbClr val="FF0000"/>
            </a:solidFill>
          </a:endParaRPr>
        </a:p>
      </xdr:txBody>
    </xdr:sp>
    <xdr:clientData fPrintsWithSheet="0"/>
  </xdr:twoCellAnchor>
  <mc:AlternateContent xmlns:mc="http://schemas.openxmlformats.org/markup-compatibility/2006">
    <mc:Choice xmlns:a14="http://schemas.microsoft.com/office/drawing/2010/main" Requires="a14">
      <xdr:twoCellAnchor editAs="oneCell">
        <xdr:from>
          <xdr:col>1</xdr:col>
          <xdr:colOff>146050</xdr:colOff>
          <xdr:row>27</xdr:row>
          <xdr:rowOff>57150</xdr:rowOff>
        </xdr:from>
        <xdr:to>
          <xdr:col>1</xdr:col>
          <xdr:colOff>450850</xdr:colOff>
          <xdr:row>28</xdr:row>
          <xdr:rowOff>88900</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7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146050</xdr:colOff>
          <xdr:row>30</xdr:row>
          <xdr:rowOff>69850</xdr:rowOff>
        </xdr:from>
        <xdr:to>
          <xdr:col>1</xdr:col>
          <xdr:colOff>450850</xdr:colOff>
          <xdr:row>31</xdr:row>
          <xdr:rowOff>95250</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7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6.xml"/><Relationship Id="rId18" Type="http://schemas.openxmlformats.org/officeDocument/2006/relationships/ctrlProp" Target="../ctrlProps/ctrlProp11.xml"/><Relationship Id="rId26" Type="http://schemas.openxmlformats.org/officeDocument/2006/relationships/ctrlProp" Target="../ctrlProps/ctrlProp19.xml"/><Relationship Id="rId3" Type="http://schemas.openxmlformats.org/officeDocument/2006/relationships/hyperlink" Target="https://wisconsindot.gov/Documents/doing-bus/local-gov/plning-orgs/map.pdf" TargetMode="External"/><Relationship Id="rId21" Type="http://schemas.openxmlformats.org/officeDocument/2006/relationships/ctrlProp" Target="../ctrlProps/ctrlProp14.xml"/><Relationship Id="rId34" Type="http://schemas.openxmlformats.org/officeDocument/2006/relationships/comments" Target="../comments1.xml"/><Relationship Id="rId7" Type="http://schemas.openxmlformats.org/officeDocument/2006/relationships/vmlDrawing" Target="../drawings/vmlDrawing1.vml"/><Relationship Id="rId12" Type="http://schemas.openxmlformats.org/officeDocument/2006/relationships/ctrlProp" Target="../ctrlProps/ctrlProp5.xml"/><Relationship Id="rId17" Type="http://schemas.openxmlformats.org/officeDocument/2006/relationships/ctrlProp" Target="../ctrlProps/ctrlProp10.xml"/><Relationship Id="rId25" Type="http://schemas.openxmlformats.org/officeDocument/2006/relationships/ctrlProp" Target="../ctrlProps/ctrlProp18.xml"/><Relationship Id="rId33" Type="http://schemas.openxmlformats.org/officeDocument/2006/relationships/ctrlProp" Target="../ctrlProps/ctrlProp26.xml"/><Relationship Id="rId2" Type="http://schemas.openxmlformats.org/officeDocument/2006/relationships/hyperlink" Target="https://data-ltsb.opendata.arcgis.com/datasets/a169563fdadb4c0f84f971a25337c8a9_0/explore?location=46.223925%2C-87.240833%2C6.47" TargetMode="External"/><Relationship Id="rId16" Type="http://schemas.openxmlformats.org/officeDocument/2006/relationships/ctrlProp" Target="../ctrlProps/ctrlProp9.xml"/><Relationship Id="rId20" Type="http://schemas.openxmlformats.org/officeDocument/2006/relationships/ctrlProp" Target="../ctrlProps/ctrlProp13.xml"/><Relationship Id="rId29" Type="http://schemas.openxmlformats.org/officeDocument/2006/relationships/ctrlProp" Target="../ctrlProps/ctrlProp22.xml"/><Relationship Id="rId1" Type="http://schemas.openxmlformats.org/officeDocument/2006/relationships/hyperlink" Target="https://www.cityofmadison.com/mpo/transportation-planning/specialized-transportation" TargetMode="External"/><Relationship Id="rId6" Type="http://schemas.openxmlformats.org/officeDocument/2006/relationships/drawing" Target="../drawings/drawing1.xml"/><Relationship Id="rId11" Type="http://schemas.openxmlformats.org/officeDocument/2006/relationships/ctrlProp" Target="../ctrlProps/ctrlProp4.xml"/><Relationship Id="rId24" Type="http://schemas.openxmlformats.org/officeDocument/2006/relationships/ctrlProp" Target="../ctrlProps/ctrlProp17.xml"/><Relationship Id="rId32" Type="http://schemas.openxmlformats.org/officeDocument/2006/relationships/ctrlProp" Target="../ctrlProps/ctrlProp25.xml"/><Relationship Id="rId5" Type="http://schemas.openxmlformats.org/officeDocument/2006/relationships/printerSettings" Target="../printerSettings/printerSettings1.bin"/><Relationship Id="rId15" Type="http://schemas.openxmlformats.org/officeDocument/2006/relationships/ctrlProp" Target="../ctrlProps/ctrlProp8.xml"/><Relationship Id="rId23" Type="http://schemas.openxmlformats.org/officeDocument/2006/relationships/ctrlProp" Target="../ctrlProps/ctrlProp16.xml"/><Relationship Id="rId28" Type="http://schemas.openxmlformats.org/officeDocument/2006/relationships/ctrlProp" Target="../ctrlProps/ctrlProp21.xml"/><Relationship Id="rId10" Type="http://schemas.openxmlformats.org/officeDocument/2006/relationships/ctrlProp" Target="../ctrlProps/ctrlProp3.xml"/><Relationship Id="rId19" Type="http://schemas.openxmlformats.org/officeDocument/2006/relationships/ctrlProp" Target="../ctrlProps/ctrlProp12.xml"/><Relationship Id="rId31" Type="http://schemas.openxmlformats.org/officeDocument/2006/relationships/ctrlProp" Target="../ctrlProps/ctrlProp24.xml"/><Relationship Id="rId4" Type="http://schemas.openxmlformats.org/officeDocument/2006/relationships/hyperlink" Target="https://wisconsindot.gov/Documents/doing-bus/local-gov/plning-orgs/map.pdf" TargetMode="External"/><Relationship Id="rId9" Type="http://schemas.openxmlformats.org/officeDocument/2006/relationships/ctrlProp" Target="../ctrlProps/ctrlProp2.xml"/><Relationship Id="rId14" Type="http://schemas.openxmlformats.org/officeDocument/2006/relationships/ctrlProp" Target="../ctrlProps/ctrlProp7.xml"/><Relationship Id="rId22" Type="http://schemas.openxmlformats.org/officeDocument/2006/relationships/ctrlProp" Target="../ctrlProps/ctrlProp15.xml"/><Relationship Id="rId27" Type="http://schemas.openxmlformats.org/officeDocument/2006/relationships/ctrlProp" Target="../ctrlProps/ctrlProp20.xml"/><Relationship Id="rId30" Type="http://schemas.openxmlformats.org/officeDocument/2006/relationships/ctrlProp" Target="../ctrlProps/ctrlProp23.xml"/><Relationship Id="rId8"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13" Type="http://schemas.openxmlformats.org/officeDocument/2006/relationships/ctrlProp" Target="../ctrlProps/ctrlProp36.xml"/><Relationship Id="rId18" Type="http://schemas.openxmlformats.org/officeDocument/2006/relationships/ctrlProp" Target="../ctrlProps/ctrlProp41.xml"/><Relationship Id="rId26" Type="http://schemas.openxmlformats.org/officeDocument/2006/relationships/ctrlProp" Target="../ctrlProps/ctrlProp49.xml"/><Relationship Id="rId3" Type="http://schemas.openxmlformats.org/officeDocument/2006/relationships/vmlDrawing" Target="../drawings/vmlDrawing5.vml"/><Relationship Id="rId21" Type="http://schemas.openxmlformats.org/officeDocument/2006/relationships/ctrlProp" Target="../ctrlProps/ctrlProp44.xml"/><Relationship Id="rId34" Type="http://schemas.openxmlformats.org/officeDocument/2006/relationships/ctrlProp" Target="../ctrlProps/ctrlProp57.xml"/><Relationship Id="rId7" Type="http://schemas.openxmlformats.org/officeDocument/2006/relationships/ctrlProp" Target="../ctrlProps/ctrlProp30.xml"/><Relationship Id="rId12" Type="http://schemas.openxmlformats.org/officeDocument/2006/relationships/ctrlProp" Target="../ctrlProps/ctrlProp35.xml"/><Relationship Id="rId17" Type="http://schemas.openxmlformats.org/officeDocument/2006/relationships/ctrlProp" Target="../ctrlProps/ctrlProp40.xml"/><Relationship Id="rId25" Type="http://schemas.openxmlformats.org/officeDocument/2006/relationships/ctrlProp" Target="../ctrlProps/ctrlProp48.xml"/><Relationship Id="rId33" Type="http://schemas.openxmlformats.org/officeDocument/2006/relationships/ctrlProp" Target="../ctrlProps/ctrlProp56.xml"/><Relationship Id="rId2" Type="http://schemas.openxmlformats.org/officeDocument/2006/relationships/drawing" Target="../drawings/drawing6.xml"/><Relationship Id="rId16" Type="http://schemas.openxmlformats.org/officeDocument/2006/relationships/ctrlProp" Target="../ctrlProps/ctrlProp39.xml"/><Relationship Id="rId20" Type="http://schemas.openxmlformats.org/officeDocument/2006/relationships/ctrlProp" Target="../ctrlProps/ctrlProp43.xml"/><Relationship Id="rId29" Type="http://schemas.openxmlformats.org/officeDocument/2006/relationships/ctrlProp" Target="../ctrlProps/ctrlProp52.xml"/><Relationship Id="rId1" Type="http://schemas.openxmlformats.org/officeDocument/2006/relationships/printerSettings" Target="../printerSettings/printerSettings6.bin"/><Relationship Id="rId6" Type="http://schemas.openxmlformats.org/officeDocument/2006/relationships/ctrlProp" Target="../ctrlProps/ctrlProp29.xml"/><Relationship Id="rId11" Type="http://schemas.openxmlformats.org/officeDocument/2006/relationships/ctrlProp" Target="../ctrlProps/ctrlProp34.xml"/><Relationship Id="rId24" Type="http://schemas.openxmlformats.org/officeDocument/2006/relationships/ctrlProp" Target="../ctrlProps/ctrlProp47.xml"/><Relationship Id="rId32" Type="http://schemas.openxmlformats.org/officeDocument/2006/relationships/ctrlProp" Target="../ctrlProps/ctrlProp55.xml"/><Relationship Id="rId5" Type="http://schemas.openxmlformats.org/officeDocument/2006/relationships/ctrlProp" Target="../ctrlProps/ctrlProp28.xml"/><Relationship Id="rId15" Type="http://schemas.openxmlformats.org/officeDocument/2006/relationships/ctrlProp" Target="../ctrlProps/ctrlProp38.xml"/><Relationship Id="rId23" Type="http://schemas.openxmlformats.org/officeDocument/2006/relationships/ctrlProp" Target="../ctrlProps/ctrlProp46.xml"/><Relationship Id="rId28" Type="http://schemas.openxmlformats.org/officeDocument/2006/relationships/ctrlProp" Target="../ctrlProps/ctrlProp51.xml"/><Relationship Id="rId10" Type="http://schemas.openxmlformats.org/officeDocument/2006/relationships/ctrlProp" Target="../ctrlProps/ctrlProp33.xml"/><Relationship Id="rId19" Type="http://schemas.openxmlformats.org/officeDocument/2006/relationships/ctrlProp" Target="../ctrlProps/ctrlProp42.xml"/><Relationship Id="rId31" Type="http://schemas.openxmlformats.org/officeDocument/2006/relationships/ctrlProp" Target="../ctrlProps/ctrlProp54.xml"/><Relationship Id="rId4" Type="http://schemas.openxmlformats.org/officeDocument/2006/relationships/ctrlProp" Target="../ctrlProps/ctrlProp27.xml"/><Relationship Id="rId9" Type="http://schemas.openxmlformats.org/officeDocument/2006/relationships/ctrlProp" Target="../ctrlProps/ctrlProp32.xml"/><Relationship Id="rId14" Type="http://schemas.openxmlformats.org/officeDocument/2006/relationships/ctrlProp" Target="../ctrlProps/ctrlProp37.xml"/><Relationship Id="rId22" Type="http://schemas.openxmlformats.org/officeDocument/2006/relationships/ctrlProp" Target="../ctrlProps/ctrlProp45.xml"/><Relationship Id="rId27" Type="http://schemas.openxmlformats.org/officeDocument/2006/relationships/ctrlProp" Target="../ctrlProps/ctrlProp50.xml"/><Relationship Id="rId30" Type="http://schemas.openxmlformats.org/officeDocument/2006/relationships/ctrlProp" Target="../ctrlProps/ctrlProp53.xml"/><Relationship Id="rId8" Type="http://schemas.openxmlformats.org/officeDocument/2006/relationships/ctrlProp" Target="../ctrlProps/ctrlProp31.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5.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8.xml"/><Relationship Id="rId1" Type="http://schemas.openxmlformats.org/officeDocument/2006/relationships/printerSettings" Target="../printerSettings/printerSettings8.bin"/><Relationship Id="rId6" Type="http://schemas.openxmlformats.org/officeDocument/2006/relationships/comments" Target="../comments6.xml"/><Relationship Id="rId5" Type="http://schemas.openxmlformats.org/officeDocument/2006/relationships/ctrlProp" Target="../ctrlProps/ctrlProp59.xml"/><Relationship Id="rId4" Type="http://schemas.openxmlformats.org/officeDocument/2006/relationships/ctrlProp" Target="../ctrlProps/ctrlProp5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222"/>
  <sheetViews>
    <sheetView showRuler="0" showWhiteSpace="0" topLeftCell="A49" zoomScaleNormal="100" workbookViewId="0">
      <selection activeCell="C68" sqref="C68:F68"/>
    </sheetView>
  </sheetViews>
  <sheetFormatPr defaultColWidth="9.1796875" defaultRowHeight="14.5" x14ac:dyDescent="0.35"/>
  <cols>
    <col min="1" max="1" width="1.1796875" style="2" customWidth="1"/>
    <col min="2" max="2" width="22.453125" style="2" customWidth="1"/>
    <col min="3" max="3" width="25.54296875" style="2" customWidth="1"/>
    <col min="4" max="4" width="6.453125" style="2" bestFit="1" customWidth="1"/>
    <col min="5" max="5" width="29.81640625" style="2" customWidth="1"/>
    <col min="6" max="6" width="9.81640625" style="2" customWidth="1"/>
    <col min="7" max="7" width="1" style="2" customWidth="1"/>
    <col min="8" max="16384" width="9.1796875" style="2"/>
  </cols>
  <sheetData>
    <row r="1" spans="1:7" ht="28.5" x14ac:dyDescent="0.65">
      <c r="A1" s="3"/>
      <c r="B1" s="204" t="s">
        <v>282</v>
      </c>
      <c r="C1" s="204"/>
      <c r="D1" s="204"/>
      <c r="E1" s="204"/>
      <c r="F1" s="204"/>
      <c r="G1" s="3"/>
    </row>
    <row r="2" spans="1:7" x14ac:dyDescent="0.35">
      <c r="A2" s="3"/>
      <c r="B2" s="3"/>
      <c r="C2" s="3"/>
      <c r="D2" s="3"/>
      <c r="E2" s="3"/>
      <c r="F2" s="3"/>
      <c r="G2" s="3"/>
    </row>
    <row r="3" spans="1:7" x14ac:dyDescent="0.35">
      <c r="A3" s="3"/>
      <c r="B3" s="3"/>
      <c r="C3" s="3"/>
      <c r="D3" s="3"/>
      <c r="E3" s="3"/>
      <c r="F3" s="3"/>
      <c r="G3" s="3"/>
    </row>
    <row r="4" spans="1:7" x14ac:dyDescent="0.35">
      <c r="A4" s="3"/>
      <c r="B4" s="3"/>
      <c r="C4" s="3"/>
      <c r="D4" s="3"/>
      <c r="E4" s="3"/>
      <c r="F4" s="3"/>
      <c r="G4" s="3"/>
    </row>
    <row r="5" spans="1:7" x14ac:dyDescent="0.35">
      <c r="A5" s="3"/>
      <c r="B5" s="3" t="s">
        <v>54</v>
      </c>
      <c r="C5" s="197"/>
      <c r="D5" s="197"/>
      <c r="E5" s="197"/>
      <c r="F5" s="197"/>
      <c r="G5" s="3" t="s">
        <v>164</v>
      </c>
    </row>
    <row r="6" spans="1:7" x14ac:dyDescent="0.35">
      <c r="A6" s="3"/>
      <c r="B6" s="3"/>
      <c r="C6" s="3"/>
      <c r="D6" s="3"/>
      <c r="E6" s="3"/>
      <c r="F6" s="3"/>
      <c r="G6" s="3" t="s">
        <v>164</v>
      </c>
    </row>
    <row r="7" spans="1:7" x14ac:dyDescent="0.35">
      <c r="A7" s="3"/>
      <c r="B7" s="3"/>
      <c r="C7" s="3"/>
      <c r="D7" s="3"/>
      <c r="E7" s="3"/>
      <c r="F7" s="3"/>
      <c r="G7" s="3" t="s">
        <v>164</v>
      </c>
    </row>
    <row r="8" spans="1:7" x14ac:dyDescent="0.35">
      <c r="A8" s="3"/>
      <c r="B8" s="3" t="s">
        <v>0</v>
      </c>
      <c r="C8" s="197"/>
      <c r="D8" s="197"/>
      <c r="E8" s="197"/>
      <c r="F8" s="197"/>
      <c r="G8" s="3" t="s">
        <v>164</v>
      </c>
    </row>
    <row r="9" spans="1:7" x14ac:dyDescent="0.35">
      <c r="A9" s="3"/>
      <c r="B9" s="3" t="s">
        <v>1</v>
      </c>
      <c r="C9" s="202"/>
      <c r="D9" s="202"/>
      <c r="E9" s="202"/>
      <c r="F9" s="202"/>
      <c r="G9" s="3" t="s">
        <v>164</v>
      </c>
    </row>
    <row r="10" spans="1:7" x14ac:dyDescent="0.35">
      <c r="A10" s="3"/>
      <c r="B10" s="3"/>
      <c r="C10" s="202"/>
      <c r="D10" s="202"/>
      <c r="E10" s="202"/>
      <c r="F10" s="202"/>
      <c r="G10" s="3" t="s">
        <v>164</v>
      </c>
    </row>
    <row r="11" spans="1:7" x14ac:dyDescent="0.35">
      <c r="A11" s="3"/>
      <c r="B11" s="3" t="s">
        <v>2</v>
      </c>
      <c r="C11" s="202"/>
      <c r="D11" s="202"/>
      <c r="E11" s="202"/>
      <c r="F11" s="202"/>
      <c r="G11" s="3" t="s">
        <v>164</v>
      </c>
    </row>
    <row r="12" spans="1:7" x14ac:dyDescent="0.35">
      <c r="A12" s="3"/>
      <c r="B12" s="3" t="s">
        <v>3</v>
      </c>
      <c r="C12" s="67"/>
      <c r="D12" s="3"/>
      <c r="E12" s="35"/>
      <c r="F12" s="3"/>
      <c r="G12" s="3" t="s">
        <v>164</v>
      </c>
    </row>
    <row r="13" spans="1:7" x14ac:dyDescent="0.35">
      <c r="A13" s="3"/>
      <c r="B13" s="3"/>
      <c r="C13" s="3"/>
      <c r="D13" s="3"/>
      <c r="E13" s="3"/>
      <c r="F13" s="3"/>
      <c r="G13" s="3" t="s">
        <v>164</v>
      </c>
    </row>
    <row r="14" spans="1:7" x14ac:dyDescent="0.35">
      <c r="A14" s="3"/>
      <c r="B14" s="3" t="s">
        <v>4</v>
      </c>
      <c r="C14" s="68"/>
      <c r="D14" s="3" t="s">
        <v>8</v>
      </c>
      <c r="E14" s="197"/>
      <c r="F14" s="197"/>
      <c r="G14" s="3" t="s">
        <v>164</v>
      </c>
    </row>
    <row r="15" spans="1:7" x14ac:dyDescent="0.35">
      <c r="A15" s="3"/>
      <c r="B15" s="3" t="s">
        <v>5</v>
      </c>
      <c r="C15" s="69"/>
      <c r="D15" s="3" t="s">
        <v>6</v>
      </c>
      <c r="E15" s="203"/>
      <c r="F15" s="202"/>
      <c r="G15" s="3" t="s">
        <v>164</v>
      </c>
    </row>
    <row r="16" spans="1:7" x14ac:dyDescent="0.35">
      <c r="A16" s="3"/>
      <c r="B16" s="3" t="s">
        <v>7</v>
      </c>
      <c r="C16" s="197"/>
      <c r="D16" s="197"/>
      <c r="E16" s="197"/>
      <c r="F16" s="197"/>
      <c r="G16" s="3" t="s">
        <v>164</v>
      </c>
    </row>
    <row r="17" spans="1:7" x14ac:dyDescent="0.35">
      <c r="A17" s="3"/>
      <c r="B17" s="3"/>
      <c r="C17" s="202"/>
      <c r="D17" s="202"/>
      <c r="E17" s="202"/>
      <c r="F17" s="202"/>
      <c r="G17" s="3" t="s">
        <v>164</v>
      </c>
    </row>
    <row r="18" spans="1:7" x14ac:dyDescent="0.35">
      <c r="A18" s="3"/>
      <c r="B18" s="3"/>
      <c r="C18" s="202"/>
      <c r="D18" s="202"/>
      <c r="E18" s="202"/>
      <c r="F18" s="202"/>
      <c r="G18" s="3" t="s">
        <v>164</v>
      </c>
    </row>
    <row r="19" spans="1:7" x14ac:dyDescent="0.35">
      <c r="A19" s="3"/>
      <c r="B19" s="3"/>
      <c r="C19" s="3"/>
      <c r="D19" s="3"/>
      <c r="E19" s="3"/>
      <c r="F19" s="3"/>
      <c r="G19" s="3"/>
    </row>
    <row r="20" spans="1:7" x14ac:dyDescent="0.35">
      <c r="A20" s="3"/>
      <c r="B20" s="4" t="s">
        <v>189</v>
      </c>
      <c r="C20" s="3"/>
      <c r="D20" s="3"/>
      <c r="E20" s="3"/>
      <c r="F20" s="3"/>
      <c r="G20" s="3"/>
    </row>
    <row r="21" spans="1:7" x14ac:dyDescent="0.35">
      <c r="A21" s="3"/>
      <c r="B21" s="3"/>
      <c r="C21" s="3"/>
      <c r="D21" s="3"/>
      <c r="E21" s="3"/>
      <c r="F21" s="3"/>
      <c r="G21" s="3"/>
    </row>
    <row r="22" spans="1:7" ht="15" customHeight="1" x14ac:dyDescent="0.35">
      <c r="A22" s="3"/>
      <c r="B22" s="63" t="s">
        <v>174</v>
      </c>
      <c r="C22" s="43"/>
      <c r="D22" s="43"/>
      <c r="E22" s="43" t="s">
        <v>175</v>
      </c>
      <c r="F22" s="43"/>
      <c r="G22" s="3"/>
    </row>
    <row r="23" spans="1:7" x14ac:dyDescent="0.35">
      <c r="A23" s="3"/>
      <c r="B23" s="3"/>
      <c r="C23" s="3"/>
      <c r="D23" s="3"/>
      <c r="E23" s="3"/>
      <c r="F23" s="3"/>
      <c r="G23" s="3"/>
    </row>
    <row r="24" spans="1:7" x14ac:dyDescent="0.35">
      <c r="A24" s="3"/>
      <c r="B24" s="208" t="s">
        <v>105</v>
      </c>
      <c r="C24" s="209"/>
      <c r="D24" s="3"/>
      <c r="E24" s="128" t="s">
        <v>176</v>
      </c>
      <c r="F24" s="129"/>
      <c r="G24" s="3"/>
    </row>
    <row r="25" spans="1:7" x14ac:dyDescent="0.35">
      <c r="A25" s="3"/>
      <c r="B25" s="210" t="s">
        <v>106</v>
      </c>
      <c r="C25" s="211"/>
      <c r="D25" s="3"/>
      <c r="E25" s="130" t="s">
        <v>177</v>
      </c>
      <c r="F25" s="131"/>
      <c r="G25" s="3"/>
    </row>
    <row r="26" spans="1:7" x14ac:dyDescent="0.35">
      <c r="A26" s="3"/>
      <c r="B26" s="210" t="s">
        <v>108</v>
      </c>
      <c r="C26" s="211"/>
      <c r="D26" s="3"/>
      <c r="E26" s="130" t="s">
        <v>220</v>
      </c>
      <c r="F26" s="131"/>
      <c r="G26" s="3"/>
    </row>
    <row r="27" spans="1:7" x14ac:dyDescent="0.35">
      <c r="A27" s="3"/>
      <c r="B27" s="212" t="s">
        <v>107</v>
      </c>
      <c r="C27" s="213"/>
      <c r="D27" s="3"/>
      <c r="E27" s="132" t="s">
        <v>204</v>
      </c>
      <c r="F27" s="133"/>
      <c r="G27" s="3"/>
    </row>
    <row r="28" spans="1:7" x14ac:dyDescent="0.35">
      <c r="A28" s="3"/>
      <c r="C28" s="3"/>
      <c r="D28" s="3"/>
      <c r="F28" s="3"/>
      <c r="G28" s="3"/>
    </row>
    <row r="29" spans="1:7" hidden="1" x14ac:dyDescent="0.35">
      <c r="A29" s="3"/>
      <c r="B29" s="71" t="b">
        <v>0</v>
      </c>
      <c r="C29" s="71" t="s">
        <v>133</v>
      </c>
      <c r="D29" s="71" t="b">
        <v>0</v>
      </c>
      <c r="E29" s="71" t="s">
        <v>178</v>
      </c>
      <c r="F29" s="71" t="s">
        <v>184</v>
      </c>
      <c r="G29" s="29"/>
    </row>
    <row r="30" spans="1:7" hidden="1" x14ac:dyDescent="0.35">
      <c r="A30" s="3"/>
      <c r="B30" s="71" t="b">
        <v>0</v>
      </c>
      <c r="C30" s="71" t="s">
        <v>135</v>
      </c>
      <c r="D30" s="71" t="b">
        <v>0</v>
      </c>
      <c r="E30" s="71" t="s">
        <v>179</v>
      </c>
      <c r="F30" s="71" t="str">
        <f>IF(COUNTIF(B29:B32,TRUE)&lt;&gt;1,"NA",VLOOKUP(TRUE,B29:C32,2,0))</f>
        <v>NA</v>
      </c>
      <c r="G30" s="29"/>
    </row>
    <row r="31" spans="1:7" hidden="1" x14ac:dyDescent="0.35">
      <c r="A31" s="3"/>
      <c r="B31" s="71" t="b">
        <v>0</v>
      </c>
      <c r="C31" s="71" t="s">
        <v>134</v>
      </c>
      <c r="D31" s="71" t="b">
        <v>0</v>
      </c>
      <c r="E31" s="71" t="s">
        <v>180</v>
      </c>
      <c r="F31" s="71" t="s">
        <v>183</v>
      </c>
      <c r="G31" s="29"/>
    </row>
    <row r="32" spans="1:7" hidden="1" x14ac:dyDescent="0.35">
      <c r="A32" s="3"/>
      <c r="B32" s="71" t="b">
        <v>0</v>
      </c>
      <c r="C32" s="71" t="s">
        <v>136</v>
      </c>
      <c r="D32" s="71" t="b">
        <v>0</v>
      </c>
      <c r="E32" s="71" t="s">
        <v>197</v>
      </c>
      <c r="F32" s="71" t="str">
        <f>IF(COUNTIF(D29:D32,TRUE)&lt;&gt;1,"NA",VLOOKUP(TRUE,D29:E32,2,0))</f>
        <v>NA</v>
      </c>
      <c r="G32" s="29"/>
    </row>
    <row r="33" spans="1:7" hidden="1" x14ac:dyDescent="0.35">
      <c r="A33" s="3"/>
      <c r="B33" s="116" t="str">
        <f>IF(F30="NA","You must select one box for 'Project Type'.","")</f>
        <v>You must select one box for 'Project Type'.</v>
      </c>
      <c r="C33" s="71"/>
      <c r="D33" s="71"/>
      <c r="E33" s="116" t="str">
        <f>IF(F32="NA","You must select one box for 'Sponsor Type'.","")</f>
        <v>You must select one box for 'Sponsor Type'.</v>
      </c>
      <c r="F33" s="71"/>
      <c r="G33" s="29"/>
    </row>
    <row r="34" spans="1:7" hidden="1" x14ac:dyDescent="0.35">
      <c r="A34" s="3"/>
      <c r="B34" s="71"/>
      <c r="C34" s="71" t="s">
        <v>200</v>
      </c>
      <c r="D34" s="71" t="b">
        <v>0</v>
      </c>
      <c r="E34" s="71" t="s">
        <v>199</v>
      </c>
      <c r="F34" s="71" t="b">
        <v>0</v>
      </c>
      <c r="G34" s="29"/>
    </row>
    <row r="35" spans="1:7" hidden="1" x14ac:dyDescent="0.35">
      <c r="A35" s="3"/>
      <c r="B35" s="71"/>
      <c r="C35" s="71"/>
      <c r="D35" s="71"/>
      <c r="E35" s="71"/>
      <c r="F35" s="71"/>
      <c r="G35" s="29"/>
    </row>
    <row r="36" spans="1:7" hidden="1" x14ac:dyDescent="0.35">
      <c r="A36" s="3"/>
      <c r="B36" s="116" t="str">
        <f>IF(COUNTIF(D36:F36,TRUE)&lt;&gt;1,"Select one box.","")</f>
        <v>Select one box.</v>
      </c>
      <c r="C36" s="71" t="s">
        <v>195</v>
      </c>
      <c r="D36" s="71" t="b">
        <v>0</v>
      </c>
      <c r="E36" s="71" t="s">
        <v>196</v>
      </c>
      <c r="F36" s="71" t="b">
        <v>0</v>
      </c>
      <c r="G36" s="29"/>
    </row>
    <row r="37" spans="1:7" x14ac:dyDescent="0.35">
      <c r="A37" s="3"/>
      <c r="B37" s="3"/>
      <c r="C37" s="3"/>
      <c r="D37" s="3"/>
      <c r="E37" s="3"/>
      <c r="F37" s="3"/>
      <c r="G37" s="3"/>
    </row>
    <row r="38" spans="1:7" x14ac:dyDescent="0.35">
      <c r="A38" s="3"/>
      <c r="B38" s="3"/>
      <c r="C38" s="3"/>
      <c r="D38" s="3"/>
      <c r="E38" s="3"/>
      <c r="F38" s="3"/>
      <c r="G38" s="3"/>
    </row>
    <row r="39" spans="1:7" x14ac:dyDescent="0.35">
      <c r="A39" s="3"/>
      <c r="B39" s="198" t="s">
        <v>266</v>
      </c>
      <c r="C39" s="198"/>
      <c r="D39" s="198"/>
      <c r="E39" s="198"/>
      <c r="F39" s="198"/>
      <c r="G39" s="3"/>
    </row>
    <row r="40" spans="1:7" ht="15" customHeight="1" x14ac:dyDescent="0.35">
      <c r="A40" s="3"/>
      <c r="B40" s="198"/>
      <c r="C40" s="198"/>
      <c r="D40" s="198"/>
      <c r="E40" s="198"/>
      <c r="F40" s="198"/>
      <c r="G40" s="3"/>
    </row>
    <row r="41" spans="1:7" x14ac:dyDescent="0.35">
      <c r="A41" s="3"/>
      <c r="B41" s="200"/>
      <c r="C41" s="200"/>
      <c r="D41" s="200"/>
      <c r="E41" s="200"/>
      <c r="F41" s="200"/>
      <c r="G41" s="3"/>
    </row>
    <row r="42" spans="1:7" x14ac:dyDescent="0.35">
      <c r="A42" s="3"/>
      <c r="B42" s="200"/>
      <c r="C42" s="200"/>
      <c r="D42" s="200"/>
      <c r="E42" s="200"/>
      <c r="F42" s="200"/>
      <c r="G42" s="3"/>
    </row>
    <row r="43" spans="1:7" x14ac:dyDescent="0.35">
      <c r="A43" s="3"/>
      <c r="B43" s="200"/>
      <c r="C43" s="200"/>
      <c r="D43" s="200"/>
      <c r="E43" s="200"/>
      <c r="F43" s="200"/>
      <c r="G43" s="3"/>
    </row>
    <row r="44" spans="1:7" x14ac:dyDescent="0.35">
      <c r="A44" s="3"/>
      <c r="B44" s="200"/>
      <c r="C44" s="200"/>
      <c r="D44" s="200"/>
      <c r="E44" s="200"/>
      <c r="F44" s="200"/>
      <c r="G44" s="3"/>
    </row>
    <row r="45" spans="1:7" x14ac:dyDescent="0.35">
      <c r="A45" s="3"/>
      <c r="B45" s="200"/>
      <c r="C45" s="200"/>
      <c r="D45" s="200"/>
      <c r="E45" s="200"/>
      <c r="F45" s="200"/>
      <c r="G45" s="3"/>
    </row>
    <row r="46" spans="1:7" ht="15" customHeight="1" x14ac:dyDescent="0.35">
      <c r="A46" s="3"/>
      <c r="B46" s="200"/>
      <c r="C46" s="200"/>
      <c r="D46" s="200"/>
      <c r="E46" s="200"/>
      <c r="F46" s="200"/>
      <c r="G46" s="3"/>
    </row>
    <row r="47" spans="1:7" ht="15" customHeight="1" x14ac:dyDescent="0.35">
      <c r="A47" s="3"/>
      <c r="B47" s="200"/>
      <c r="C47" s="200"/>
      <c r="D47" s="200"/>
      <c r="E47" s="200"/>
      <c r="F47" s="200"/>
      <c r="G47" s="3"/>
    </row>
    <row r="48" spans="1:7" x14ac:dyDescent="0.35">
      <c r="A48" s="3"/>
      <c r="B48" s="200"/>
      <c r="C48" s="200"/>
      <c r="D48" s="200"/>
      <c r="E48" s="200"/>
      <c r="F48" s="200"/>
      <c r="G48" s="3"/>
    </row>
    <row r="49" spans="1:7" x14ac:dyDescent="0.35">
      <c r="A49" s="3"/>
      <c r="B49" s="200"/>
      <c r="C49" s="200"/>
      <c r="D49" s="200"/>
      <c r="E49" s="200"/>
      <c r="F49" s="200"/>
      <c r="G49" s="3"/>
    </row>
    <row r="50" spans="1:7" ht="15" customHeight="1" x14ac:dyDescent="0.35">
      <c r="A50" s="3"/>
      <c r="B50" s="200"/>
      <c r="C50" s="200"/>
      <c r="D50" s="200"/>
      <c r="E50" s="200"/>
      <c r="F50" s="200"/>
      <c r="G50" s="3"/>
    </row>
    <row r="51" spans="1:7" ht="15" customHeight="1" x14ac:dyDescent="0.35">
      <c r="A51" s="3"/>
      <c r="B51" s="200"/>
      <c r="C51" s="200"/>
      <c r="D51" s="200"/>
      <c r="E51" s="200"/>
      <c r="F51" s="200"/>
      <c r="G51" s="3"/>
    </row>
    <row r="52" spans="1:7" x14ac:dyDescent="0.35">
      <c r="A52" s="3"/>
      <c r="B52" s="200"/>
      <c r="C52" s="200"/>
      <c r="D52" s="200"/>
      <c r="E52" s="200"/>
      <c r="F52" s="200"/>
      <c r="G52" s="3"/>
    </row>
    <row r="53" spans="1:7" x14ac:dyDescent="0.35">
      <c r="A53" s="3"/>
      <c r="B53" s="200"/>
      <c r="C53" s="200"/>
      <c r="D53" s="200"/>
      <c r="E53" s="200"/>
      <c r="F53" s="200"/>
      <c r="G53" s="3"/>
    </row>
    <row r="54" spans="1:7" x14ac:dyDescent="0.35">
      <c r="A54" s="3"/>
      <c r="B54" s="200"/>
      <c r="C54" s="200"/>
      <c r="D54" s="200"/>
      <c r="E54" s="200"/>
      <c r="F54" s="200"/>
      <c r="G54" s="3"/>
    </row>
    <row r="55" spans="1:7" x14ac:dyDescent="0.35">
      <c r="A55" s="3"/>
      <c r="B55" s="200"/>
      <c r="C55" s="200"/>
      <c r="D55" s="200"/>
      <c r="E55" s="200"/>
      <c r="F55" s="200"/>
      <c r="G55" s="3"/>
    </row>
    <row r="56" spans="1:7" x14ac:dyDescent="0.35">
      <c r="A56" s="3"/>
      <c r="B56" s="3"/>
      <c r="C56" s="3"/>
      <c r="D56" s="3"/>
      <c r="E56" s="3"/>
      <c r="F56" s="3"/>
      <c r="G56" s="3"/>
    </row>
    <row r="57" spans="1:7" x14ac:dyDescent="0.35">
      <c r="A57" s="3"/>
      <c r="B57" s="3"/>
      <c r="C57" s="3"/>
      <c r="D57" s="3"/>
      <c r="E57" s="3"/>
      <c r="F57" s="3"/>
      <c r="G57" s="3"/>
    </row>
    <row r="58" spans="1:7" x14ac:dyDescent="0.35">
      <c r="A58" s="3"/>
      <c r="B58" s="4" t="s">
        <v>11</v>
      </c>
      <c r="C58" s="3"/>
      <c r="D58" s="3"/>
      <c r="E58" s="3"/>
      <c r="F58" s="7" t="str">
        <f>IF(General!$C$5="","[Project Name]",General!$C$5)</f>
        <v>[Project Name]</v>
      </c>
      <c r="G58" s="3"/>
    </row>
    <row r="59" spans="1:7" x14ac:dyDescent="0.35">
      <c r="A59" s="3"/>
      <c r="B59" s="3"/>
      <c r="C59" s="3"/>
      <c r="D59" s="3"/>
      <c r="E59" s="3"/>
      <c r="F59" s="3"/>
      <c r="G59" s="3"/>
    </row>
    <row r="60" spans="1:7" ht="15" customHeight="1" x14ac:dyDescent="0.35">
      <c r="A60" s="3"/>
      <c r="B60" s="198" t="s">
        <v>227</v>
      </c>
      <c r="C60" s="198"/>
      <c r="D60" s="198"/>
      <c r="E60" s="198"/>
      <c r="F60" s="198"/>
      <c r="G60" s="3"/>
    </row>
    <row r="61" spans="1:7" x14ac:dyDescent="0.35">
      <c r="A61" s="3"/>
      <c r="B61" s="198"/>
      <c r="C61" s="198"/>
      <c r="D61" s="198"/>
      <c r="E61" s="198"/>
      <c r="F61" s="198"/>
      <c r="G61" s="3"/>
    </row>
    <row r="62" spans="1:7" x14ac:dyDescent="0.35">
      <c r="A62" s="3"/>
      <c r="B62" s="198"/>
      <c r="C62" s="198"/>
      <c r="D62" s="198"/>
      <c r="E62" s="198"/>
      <c r="F62" s="198"/>
      <c r="G62" s="3"/>
    </row>
    <row r="63" spans="1:7" x14ac:dyDescent="0.35">
      <c r="A63" s="3"/>
      <c r="B63" s="198"/>
      <c r="C63" s="198"/>
      <c r="D63" s="198"/>
      <c r="E63" s="198"/>
      <c r="F63" s="198"/>
      <c r="G63" s="3"/>
    </row>
    <row r="64" spans="1:7" x14ac:dyDescent="0.35">
      <c r="A64" s="3"/>
      <c r="B64" s="198"/>
      <c r="C64" s="198"/>
      <c r="D64" s="198"/>
      <c r="E64" s="198"/>
      <c r="F64" s="198"/>
      <c r="G64" s="3"/>
    </row>
    <row r="65" spans="1:7" x14ac:dyDescent="0.35">
      <c r="A65" s="3"/>
      <c r="B65" s="198"/>
      <c r="C65" s="198"/>
      <c r="D65" s="198"/>
      <c r="E65" s="198"/>
      <c r="F65" s="198"/>
      <c r="G65" s="3"/>
    </row>
    <row r="66" spans="1:7" x14ac:dyDescent="0.35">
      <c r="A66" s="3"/>
      <c r="B66" s="6"/>
      <c r="C66" s="5"/>
      <c r="D66" s="5"/>
      <c r="E66"/>
      <c r="F66" s="5"/>
      <c r="G66" s="3"/>
    </row>
    <row r="67" spans="1:7" x14ac:dyDescent="0.35">
      <c r="A67" s="3"/>
      <c r="B67" s="3"/>
      <c r="C67" s="3"/>
      <c r="D67" s="3"/>
      <c r="E67" s="3"/>
      <c r="F67" s="3"/>
      <c r="G67" s="3"/>
    </row>
    <row r="68" spans="1:7" x14ac:dyDescent="0.35">
      <c r="A68" s="3"/>
      <c r="B68" s="3" t="s">
        <v>12</v>
      </c>
      <c r="C68" s="199" t="s">
        <v>283</v>
      </c>
      <c r="D68" s="199"/>
      <c r="E68" s="199"/>
      <c r="F68" s="199"/>
      <c r="G68" s="3" t="s">
        <v>164</v>
      </c>
    </row>
    <row r="69" spans="1:7" x14ac:dyDescent="0.35">
      <c r="A69" s="3"/>
      <c r="B69" s="3" t="s">
        <v>139</v>
      </c>
      <c r="C69" s="197"/>
      <c r="D69" s="197"/>
      <c r="E69" s="197"/>
      <c r="F69" s="197"/>
      <c r="G69" s="3" t="s">
        <v>164</v>
      </c>
    </row>
    <row r="70" spans="1:7" x14ac:dyDescent="0.35">
      <c r="A70" s="3"/>
      <c r="B70" s="3"/>
      <c r="C70" s="197"/>
      <c r="D70" s="197"/>
      <c r="E70" s="197"/>
      <c r="F70" s="197"/>
      <c r="G70" s="3"/>
    </row>
    <row r="71" spans="1:7" x14ac:dyDescent="0.35">
      <c r="A71" s="3"/>
      <c r="B71" s="3" t="s">
        <v>138</v>
      </c>
      <c r="C71" s="214"/>
      <c r="D71" s="214"/>
      <c r="E71" s="214"/>
      <c r="F71" s="214"/>
      <c r="G71" s="3" t="s">
        <v>164</v>
      </c>
    </row>
    <row r="72" spans="1:7" x14ac:dyDescent="0.35">
      <c r="A72" s="3"/>
      <c r="B72" s="3"/>
      <c r="C72" s="3"/>
      <c r="D72" s="3"/>
      <c r="E72" s="3"/>
      <c r="F72" s="3"/>
      <c r="G72" s="3"/>
    </row>
    <row r="73" spans="1:7" x14ac:dyDescent="0.35">
      <c r="A73" s="3"/>
      <c r="B73" s="3" t="s">
        <v>140</v>
      </c>
      <c r="C73" s="3"/>
      <c r="D73" s="3"/>
      <c r="E73" s="3"/>
      <c r="F73" s="3"/>
      <c r="G73" s="3"/>
    </row>
    <row r="74" spans="1:7" x14ac:dyDescent="0.35">
      <c r="A74" s="3"/>
      <c r="B74" s="198"/>
      <c r="C74" s="198"/>
      <c r="D74" s="198"/>
      <c r="E74" s="198"/>
      <c r="F74" s="198"/>
      <c r="G74" s="3"/>
    </row>
    <row r="75" spans="1:7" x14ac:dyDescent="0.35">
      <c r="A75" s="3"/>
      <c r="B75" s="198"/>
      <c r="C75" s="198"/>
      <c r="D75" s="198"/>
      <c r="E75" s="198"/>
      <c r="F75" s="198"/>
      <c r="G75" s="3"/>
    </row>
    <row r="76" spans="1:7" x14ac:dyDescent="0.35">
      <c r="A76" s="3"/>
      <c r="B76" s="198"/>
      <c r="C76" s="198"/>
      <c r="D76" s="198"/>
      <c r="E76" s="198"/>
      <c r="F76" s="198"/>
      <c r="G76" s="3"/>
    </row>
    <row r="77" spans="1:7" x14ac:dyDescent="0.35">
      <c r="A77" s="3"/>
      <c r="B77" s="198"/>
      <c r="C77" s="198"/>
      <c r="D77" s="198"/>
      <c r="E77" s="198"/>
      <c r="F77" s="198"/>
      <c r="G77" s="3"/>
    </row>
    <row r="78" spans="1:7" x14ac:dyDescent="0.35">
      <c r="A78" s="3"/>
      <c r="B78" s="198"/>
      <c r="C78" s="198"/>
      <c r="D78" s="198"/>
      <c r="E78" s="198"/>
      <c r="F78" s="198"/>
      <c r="G78" s="3"/>
    </row>
    <row r="79" spans="1:7" x14ac:dyDescent="0.35">
      <c r="A79" s="3"/>
      <c r="B79" s="198"/>
      <c r="C79" s="198"/>
      <c r="D79" s="198"/>
      <c r="E79" s="198"/>
      <c r="F79" s="198"/>
      <c r="G79" s="3"/>
    </row>
    <row r="80" spans="1:7" x14ac:dyDescent="0.35">
      <c r="A80" s="3"/>
      <c r="B80" s="3"/>
      <c r="C80" s="3"/>
      <c r="D80" s="3"/>
      <c r="E80" s="3"/>
      <c r="F80" s="3"/>
      <c r="G80" s="3"/>
    </row>
    <row r="81" spans="1:7" x14ac:dyDescent="0.35">
      <c r="A81" s="3"/>
      <c r="B81" s="3" t="s">
        <v>198</v>
      </c>
      <c r="C81" s="3"/>
      <c r="D81" s="3"/>
      <c r="E81" s="3"/>
      <c r="F81" s="3"/>
      <c r="G81" s="3"/>
    </row>
    <row r="82" spans="1:7" x14ac:dyDescent="0.35">
      <c r="A82" s="3"/>
      <c r="B82" s="200"/>
      <c r="C82" s="200"/>
      <c r="D82" s="200"/>
      <c r="E82" s="200"/>
      <c r="F82" s="200"/>
      <c r="G82" s="3"/>
    </row>
    <row r="83" spans="1:7" x14ac:dyDescent="0.35">
      <c r="A83" s="3"/>
      <c r="B83" s="200"/>
      <c r="C83" s="200"/>
      <c r="D83" s="200"/>
      <c r="E83" s="200"/>
      <c r="F83" s="200"/>
      <c r="G83" s="3"/>
    </row>
    <row r="84" spans="1:7" x14ac:dyDescent="0.35">
      <c r="A84" s="3"/>
      <c r="B84" s="200"/>
      <c r="C84" s="200"/>
      <c r="D84" s="200"/>
      <c r="E84" s="200"/>
      <c r="F84" s="200"/>
      <c r="G84" s="3"/>
    </row>
    <row r="85" spans="1:7" x14ac:dyDescent="0.35">
      <c r="A85" s="3"/>
      <c r="B85" s="200"/>
      <c r="C85" s="200"/>
      <c r="D85" s="200"/>
      <c r="E85" s="200"/>
      <c r="F85" s="200"/>
      <c r="G85" s="3"/>
    </row>
    <row r="86" spans="1:7" x14ac:dyDescent="0.35">
      <c r="A86" s="3"/>
      <c r="B86" s="200"/>
      <c r="C86" s="200"/>
      <c r="D86" s="200"/>
      <c r="E86" s="200"/>
      <c r="F86" s="200"/>
      <c r="G86" s="3"/>
    </row>
    <row r="87" spans="1:7" x14ac:dyDescent="0.35">
      <c r="A87" s="3"/>
      <c r="B87" s="38"/>
      <c r="C87" s="38"/>
      <c r="D87" s="38"/>
      <c r="E87" s="38"/>
      <c r="F87" s="38"/>
      <c r="G87" s="3"/>
    </row>
    <row r="88" spans="1:7" x14ac:dyDescent="0.35">
      <c r="A88" s="3"/>
      <c r="B88" s="198" t="s">
        <v>218</v>
      </c>
      <c r="C88" s="201"/>
      <c r="D88" s="3"/>
      <c r="E88" s="198" t="s">
        <v>201</v>
      </c>
      <c r="F88" s="198"/>
      <c r="G88" s="3"/>
    </row>
    <row r="89" spans="1:7" x14ac:dyDescent="0.35">
      <c r="A89" s="3"/>
      <c r="B89" s="201"/>
      <c r="C89" s="201"/>
      <c r="D89" s="3"/>
      <c r="E89" s="198"/>
      <c r="F89" s="198"/>
      <c r="G89" s="3"/>
    </row>
    <row r="90" spans="1:7" x14ac:dyDescent="0.35">
      <c r="A90" s="3"/>
      <c r="B90" s="3"/>
      <c r="C90" s="3"/>
      <c r="D90" s="3"/>
      <c r="E90" s="65" t="str">
        <f>IF(AND(F32="TAXI",F34=FALSE),"Taxi projects MUST be shared ride.","")</f>
        <v/>
      </c>
      <c r="F90" s="3"/>
      <c r="G90" s="3"/>
    </row>
    <row r="91" spans="1:7" x14ac:dyDescent="0.35">
      <c r="A91" s="3"/>
      <c r="B91" s="4" t="s">
        <v>13</v>
      </c>
      <c r="C91" s="3"/>
      <c r="D91" s="3"/>
      <c r="E91" s="3"/>
      <c r="F91" s="3"/>
      <c r="G91" s="3"/>
    </row>
    <row r="92" spans="1:7" x14ac:dyDescent="0.35">
      <c r="A92" s="3"/>
      <c r="B92" s="3"/>
      <c r="C92" s="3"/>
      <c r="D92" s="3"/>
      <c r="E92" s="3"/>
      <c r="F92" s="3"/>
      <c r="G92" s="3"/>
    </row>
    <row r="93" spans="1:7" x14ac:dyDescent="0.35">
      <c r="A93" s="3"/>
      <c r="B93" s="198" t="s">
        <v>206</v>
      </c>
      <c r="C93" s="198"/>
      <c r="D93" s="198"/>
      <c r="E93" s="198"/>
      <c r="F93" s="198"/>
      <c r="G93" s="3"/>
    </row>
    <row r="94" spans="1:7" x14ac:dyDescent="0.35">
      <c r="A94" s="3"/>
      <c r="B94" s="198"/>
      <c r="C94" s="198"/>
      <c r="D94" s="198"/>
      <c r="E94" s="198"/>
      <c r="F94" s="198"/>
      <c r="G94" s="3"/>
    </row>
    <row r="95" spans="1:7" x14ac:dyDescent="0.35">
      <c r="A95" s="3"/>
      <c r="B95" s="198"/>
      <c r="C95" s="198"/>
      <c r="D95" s="198"/>
      <c r="E95" s="198"/>
      <c r="F95" s="198"/>
      <c r="G95" s="3"/>
    </row>
    <row r="96" spans="1:7" x14ac:dyDescent="0.35">
      <c r="A96" s="3"/>
      <c r="B96" s="3"/>
      <c r="C96" s="3"/>
      <c r="D96" s="3"/>
      <c r="E96" s="3"/>
      <c r="F96" s="3"/>
      <c r="G96" s="3"/>
    </row>
    <row r="97" spans="1:7" x14ac:dyDescent="0.35">
      <c r="A97" s="3"/>
      <c r="B97" s="198"/>
      <c r="C97" s="198"/>
      <c r="D97" s="198"/>
      <c r="E97" s="198"/>
      <c r="F97" s="198"/>
      <c r="G97" s="3"/>
    </row>
    <row r="98" spans="1:7" x14ac:dyDescent="0.35">
      <c r="A98" s="3"/>
      <c r="B98" s="198"/>
      <c r="C98" s="198"/>
      <c r="D98" s="198"/>
      <c r="E98" s="198"/>
      <c r="F98" s="198"/>
      <c r="G98" s="3"/>
    </row>
    <row r="99" spans="1:7" x14ac:dyDescent="0.35">
      <c r="A99" s="3"/>
      <c r="B99" s="198"/>
      <c r="C99" s="198"/>
      <c r="D99" s="198"/>
      <c r="E99" s="198"/>
      <c r="F99" s="198"/>
      <c r="G99" s="3"/>
    </row>
    <row r="100" spans="1:7" x14ac:dyDescent="0.35">
      <c r="A100" s="3"/>
      <c r="B100" s="198"/>
      <c r="C100" s="198"/>
      <c r="D100" s="198"/>
      <c r="E100" s="198"/>
      <c r="F100" s="198"/>
      <c r="G100" s="3"/>
    </row>
    <row r="101" spans="1:7" x14ac:dyDescent="0.35">
      <c r="A101" s="3"/>
      <c r="B101" s="198"/>
      <c r="C101" s="198"/>
      <c r="D101" s="198"/>
      <c r="E101" s="198"/>
      <c r="F101" s="198"/>
      <c r="G101" s="3"/>
    </row>
    <row r="102" spans="1:7" x14ac:dyDescent="0.35">
      <c r="A102" s="3"/>
      <c r="B102" s="198"/>
      <c r="C102" s="198"/>
      <c r="D102" s="198"/>
      <c r="E102" s="198"/>
      <c r="F102" s="198"/>
      <c r="G102" s="3"/>
    </row>
    <row r="103" spans="1:7" x14ac:dyDescent="0.35">
      <c r="A103" s="3"/>
      <c r="B103" s="198"/>
      <c r="C103" s="198"/>
      <c r="D103" s="198"/>
      <c r="E103" s="198"/>
      <c r="F103" s="198"/>
      <c r="G103" s="3"/>
    </row>
    <row r="104" spans="1:7" x14ac:dyDescent="0.35">
      <c r="A104" s="3"/>
      <c r="B104" s="198"/>
      <c r="C104" s="198"/>
      <c r="D104" s="198"/>
      <c r="E104" s="198"/>
      <c r="F104" s="198"/>
      <c r="G104" s="3"/>
    </row>
    <row r="105" spans="1:7" x14ac:dyDescent="0.35">
      <c r="A105" s="3"/>
      <c r="B105" s="3"/>
      <c r="C105" s="3"/>
      <c r="D105" s="3"/>
      <c r="E105" s="3"/>
      <c r="F105" s="3"/>
      <c r="G105" s="3"/>
    </row>
    <row r="106" spans="1:7" x14ac:dyDescent="0.35">
      <c r="A106" s="3"/>
      <c r="B106" s="3"/>
      <c r="C106" s="3"/>
      <c r="D106" s="3"/>
      <c r="E106" s="3"/>
      <c r="F106" s="3"/>
      <c r="G106" s="3"/>
    </row>
    <row r="107" spans="1:7" x14ac:dyDescent="0.35">
      <c r="A107" s="3"/>
      <c r="B107" s="4" t="s">
        <v>14</v>
      </c>
      <c r="C107" s="3"/>
      <c r="D107" s="3"/>
      <c r="E107" s="3"/>
      <c r="F107" s="7" t="str">
        <f>IF(General!$C$5="","[Project Name]",General!$C$5)</f>
        <v>[Project Name]</v>
      </c>
      <c r="G107" s="3"/>
    </row>
    <row r="108" spans="1:7" x14ac:dyDescent="0.35">
      <c r="A108" s="3"/>
      <c r="B108" s="3"/>
      <c r="C108" s="3"/>
      <c r="D108" s="3"/>
      <c r="E108" s="3"/>
      <c r="F108" s="3"/>
      <c r="G108" s="3"/>
    </row>
    <row r="109" spans="1:7" x14ac:dyDescent="0.35">
      <c r="A109" s="3"/>
      <c r="B109" s="198" t="s">
        <v>203</v>
      </c>
      <c r="C109" s="198"/>
      <c r="D109" s="198"/>
      <c r="E109" s="198"/>
      <c r="F109" s="198"/>
      <c r="G109" s="3"/>
    </row>
    <row r="110" spans="1:7" x14ac:dyDescent="0.35">
      <c r="A110" s="3"/>
      <c r="B110" s="198"/>
      <c r="C110" s="198"/>
      <c r="D110" s="198"/>
      <c r="E110" s="198"/>
      <c r="F110" s="198"/>
      <c r="G110" s="3"/>
    </row>
    <row r="111" spans="1:7" x14ac:dyDescent="0.35">
      <c r="A111" s="3"/>
      <c r="B111" s="5"/>
      <c r="C111" s="5"/>
      <c r="D111" s="5"/>
      <c r="E111" s="5"/>
      <c r="F111" s="5"/>
      <c r="G111" s="3"/>
    </row>
    <row r="112" spans="1:7" x14ac:dyDescent="0.35">
      <c r="A112" s="3"/>
      <c r="B112" s="198"/>
      <c r="C112" s="198"/>
      <c r="D112" s="198"/>
      <c r="E112" s="198"/>
      <c r="F112" s="198"/>
      <c r="G112" s="3"/>
    </row>
    <row r="113" spans="1:7" x14ac:dyDescent="0.35">
      <c r="A113" s="3"/>
      <c r="B113" s="198"/>
      <c r="C113" s="198"/>
      <c r="D113" s="198"/>
      <c r="E113" s="198"/>
      <c r="F113" s="198"/>
      <c r="G113" s="3"/>
    </row>
    <row r="114" spans="1:7" x14ac:dyDescent="0.35">
      <c r="A114" s="3"/>
      <c r="B114" s="198"/>
      <c r="C114" s="198"/>
      <c r="D114" s="198"/>
      <c r="E114" s="198"/>
      <c r="F114" s="198"/>
      <c r="G114" s="3"/>
    </row>
    <row r="115" spans="1:7" x14ac:dyDescent="0.35">
      <c r="A115" s="3"/>
      <c r="B115" s="198"/>
      <c r="C115" s="198"/>
      <c r="D115" s="198"/>
      <c r="E115" s="198"/>
      <c r="F115" s="198"/>
      <c r="G115" s="3"/>
    </row>
    <row r="116" spans="1:7" x14ac:dyDescent="0.35">
      <c r="A116" s="3"/>
      <c r="B116" s="198"/>
      <c r="C116" s="198"/>
      <c r="D116" s="198"/>
      <c r="E116" s="198"/>
      <c r="F116" s="198"/>
      <c r="G116" s="3"/>
    </row>
    <row r="117" spans="1:7" x14ac:dyDescent="0.35">
      <c r="A117" s="3"/>
      <c r="B117" s="198"/>
      <c r="C117" s="198"/>
      <c r="D117" s="198"/>
      <c r="E117" s="198"/>
      <c r="F117" s="198"/>
      <c r="G117" s="3"/>
    </row>
    <row r="118" spans="1:7" x14ac:dyDescent="0.35">
      <c r="A118" s="3"/>
      <c r="B118" s="198"/>
      <c r="C118" s="198"/>
      <c r="D118" s="198"/>
      <c r="E118" s="198"/>
      <c r="F118" s="198"/>
      <c r="G118" s="3"/>
    </row>
    <row r="119" spans="1:7" x14ac:dyDescent="0.35">
      <c r="A119" s="3"/>
      <c r="B119" s="198"/>
      <c r="C119" s="198"/>
      <c r="D119" s="198"/>
      <c r="E119" s="198"/>
      <c r="F119" s="198"/>
      <c r="G119" s="3"/>
    </row>
    <row r="120" spans="1:7" x14ac:dyDescent="0.35">
      <c r="A120" s="3"/>
      <c r="B120" s="198"/>
      <c r="C120" s="198"/>
      <c r="D120" s="198"/>
      <c r="E120" s="198"/>
      <c r="F120" s="198"/>
      <c r="G120" s="3"/>
    </row>
    <row r="121" spans="1:7" x14ac:dyDescent="0.35">
      <c r="A121" s="3"/>
      <c r="B121" s="5"/>
      <c r="C121" s="5"/>
      <c r="D121" s="5"/>
      <c r="E121" s="5"/>
      <c r="F121" s="5"/>
      <c r="G121" s="3"/>
    </row>
    <row r="122" spans="1:7" x14ac:dyDescent="0.35">
      <c r="A122" s="3"/>
      <c r="B122" s="3" t="s">
        <v>15</v>
      </c>
      <c r="C122" s="3"/>
      <c r="D122" s="3"/>
      <c r="E122" s="141" t="s">
        <v>55</v>
      </c>
      <c r="F122" s="3"/>
      <c r="G122" s="3"/>
    </row>
    <row r="123" spans="1:7" x14ac:dyDescent="0.35">
      <c r="A123" s="3"/>
      <c r="B123" s="197" t="s">
        <v>34</v>
      </c>
      <c r="C123" s="197"/>
      <c r="D123" s="3" t="s">
        <v>164</v>
      </c>
      <c r="E123" s="197"/>
      <c r="F123" s="197"/>
      <c r="G123" s="3" t="s">
        <v>164</v>
      </c>
    </row>
    <row r="124" spans="1:7" x14ac:dyDescent="0.35">
      <c r="A124" s="3"/>
      <c r="B124" s="197"/>
      <c r="C124" s="197"/>
      <c r="D124" s="3" t="s">
        <v>164</v>
      </c>
      <c r="E124" s="197"/>
      <c r="F124" s="197"/>
      <c r="G124" s="3" t="s">
        <v>164</v>
      </c>
    </row>
    <row r="125" spans="1:7" ht="15" hidden="1" customHeight="1" x14ac:dyDescent="0.35">
      <c r="A125" s="3"/>
      <c r="B125" s="29"/>
      <c r="C125" s="29"/>
      <c r="D125" s="29"/>
      <c r="E125" s="29"/>
      <c r="F125" s="29"/>
      <c r="G125" s="3"/>
    </row>
    <row r="126" spans="1:7" ht="15" hidden="1" customHeight="1" x14ac:dyDescent="0.35">
      <c r="A126" s="3"/>
      <c r="B126" s="29" t="s">
        <v>31</v>
      </c>
      <c r="C126" s="29" t="s">
        <v>32</v>
      </c>
      <c r="D126" s="29"/>
      <c r="E126" s="29" t="s">
        <v>41</v>
      </c>
      <c r="F126" s="29"/>
      <c r="G126" s="3"/>
    </row>
    <row r="127" spans="1:7" ht="15" hidden="1" customHeight="1" x14ac:dyDescent="0.35">
      <c r="A127" s="3"/>
      <c r="B127" s="29"/>
      <c r="C127" s="29"/>
      <c r="D127" s="29"/>
      <c r="E127" s="29"/>
      <c r="F127" s="29"/>
      <c r="G127" s="3"/>
    </row>
    <row r="128" spans="1:7" ht="15" hidden="1" customHeight="1" x14ac:dyDescent="0.35">
      <c r="A128" s="3"/>
      <c r="B128" s="29" t="s">
        <v>17</v>
      </c>
      <c r="C128" s="29" t="s">
        <v>17</v>
      </c>
      <c r="D128" s="29"/>
      <c r="E128" s="29" t="s">
        <v>42</v>
      </c>
      <c r="F128" s="29"/>
      <c r="G128" s="3"/>
    </row>
    <row r="129" spans="1:7" ht="15" hidden="1" customHeight="1" x14ac:dyDescent="0.35">
      <c r="A129" s="3"/>
      <c r="B129" s="29" t="s">
        <v>267</v>
      </c>
      <c r="C129" s="29" t="s">
        <v>33</v>
      </c>
      <c r="D129" s="29"/>
      <c r="E129" s="29" t="s">
        <v>43</v>
      </c>
      <c r="F129" s="29"/>
      <c r="G129" s="3"/>
    </row>
    <row r="130" spans="1:7" ht="15" hidden="1" customHeight="1" x14ac:dyDescent="0.35">
      <c r="A130" s="3"/>
      <c r="B130" s="29" t="s">
        <v>18</v>
      </c>
      <c r="C130" s="29" t="s">
        <v>34</v>
      </c>
      <c r="D130" s="29"/>
      <c r="E130" s="29" t="s">
        <v>44</v>
      </c>
      <c r="F130" s="29"/>
      <c r="G130" s="3"/>
    </row>
    <row r="131" spans="1:7" ht="15" hidden="1" customHeight="1" x14ac:dyDescent="0.35">
      <c r="A131" s="3"/>
      <c r="B131" s="29" t="s">
        <v>19</v>
      </c>
      <c r="C131" s="29" t="s">
        <v>35</v>
      </c>
      <c r="D131" s="29"/>
      <c r="E131" s="29" t="s">
        <v>45</v>
      </c>
      <c r="F131" s="29"/>
      <c r="G131" s="3"/>
    </row>
    <row r="132" spans="1:7" ht="15" hidden="1" customHeight="1" x14ac:dyDescent="0.35">
      <c r="A132" s="3"/>
      <c r="B132" s="29" t="s">
        <v>20</v>
      </c>
      <c r="C132" s="29" t="s">
        <v>36</v>
      </c>
      <c r="D132" s="29"/>
      <c r="E132" s="29" t="s">
        <v>46</v>
      </c>
      <c r="F132" s="29"/>
      <c r="G132" s="3"/>
    </row>
    <row r="133" spans="1:7" ht="15" hidden="1" customHeight="1" x14ac:dyDescent="0.35">
      <c r="A133" s="3"/>
      <c r="B133" s="29" t="s">
        <v>21</v>
      </c>
      <c r="C133" s="29" t="s">
        <v>37</v>
      </c>
      <c r="D133" s="29"/>
      <c r="E133" s="29" t="s">
        <v>47</v>
      </c>
      <c r="F133" s="29"/>
      <c r="G133" s="3"/>
    </row>
    <row r="134" spans="1:7" ht="15" hidden="1" customHeight="1" x14ac:dyDescent="0.35">
      <c r="A134" s="3"/>
      <c r="B134" s="29" t="s">
        <v>22</v>
      </c>
      <c r="C134" s="29" t="s">
        <v>38</v>
      </c>
      <c r="D134" s="29"/>
      <c r="E134" s="29" t="s">
        <v>48</v>
      </c>
      <c r="F134" s="29"/>
      <c r="G134" s="3"/>
    </row>
    <row r="135" spans="1:7" ht="15" hidden="1" customHeight="1" x14ac:dyDescent="0.35">
      <c r="A135" s="3"/>
      <c r="B135" s="29" t="s">
        <v>23</v>
      </c>
      <c r="C135" s="29" t="s">
        <v>39</v>
      </c>
      <c r="D135" s="29"/>
      <c r="E135" s="29" t="s">
        <v>49</v>
      </c>
      <c r="F135" s="29"/>
      <c r="G135" s="3"/>
    </row>
    <row r="136" spans="1:7" ht="15" hidden="1" customHeight="1" x14ac:dyDescent="0.35">
      <c r="A136" s="3"/>
      <c r="B136" s="29" t="s">
        <v>24</v>
      </c>
      <c r="C136" s="29" t="s">
        <v>40</v>
      </c>
      <c r="D136" s="29"/>
      <c r="E136" s="29"/>
      <c r="F136" s="29"/>
      <c r="G136" s="3"/>
    </row>
    <row r="137" spans="1:7" ht="15" hidden="1" customHeight="1" x14ac:dyDescent="0.35">
      <c r="A137" s="3"/>
      <c r="B137" s="29" t="s">
        <v>25</v>
      </c>
      <c r="C137" s="29" t="s">
        <v>30</v>
      </c>
      <c r="D137" s="29"/>
      <c r="E137" s="29"/>
      <c r="F137" s="29"/>
      <c r="G137" s="3"/>
    </row>
    <row r="138" spans="1:7" ht="15" hidden="1" customHeight="1" x14ac:dyDescent="0.35">
      <c r="A138" s="3"/>
      <c r="B138" s="29" t="s">
        <v>26</v>
      </c>
      <c r="C138" s="29"/>
      <c r="D138" s="29"/>
      <c r="E138" s="29"/>
      <c r="F138" s="29"/>
      <c r="G138" s="3"/>
    </row>
    <row r="139" spans="1:7" ht="15" hidden="1" customHeight="1" x14ac:dyDescent="0.35">
      <c r="A139" s="3"/>
      <c r="B139" s="29" t="s">
        <v>27</v>
      </c>
      <c r="C139" s="29"/>
      <c r="D139" s="29"/>
      <c r="E139" s="29"/>
      <c r="F139" s="29"/>
      <c r="G139" s="3"/>
    </row>
    <row r="140" spans="1:7" ht="15" hidden="1" customHeight="1" x14ac:dyDescent="0.35">
      <c r="A140" s="3"/>
      <c r="B140" s="29" t="s">
        <v>28</v>
      </c>
      <c r="C140" s="29"/>
      <c r="D140" s="29"/>
      <c r="E140" s="29"/>
      <c r="F140" s="29"/>
      <c r="G140" s="3"/>
    </row>
    <row r="141" spans="1:7" ht="15" hidden="1" customHeight="1" x14ac:dyDescent="0.35">
      <c r="A141" s="3"/>
      <c r="B141" s="29" t="s">
        <v>29</v>
      </c>
      <c r="C141" s="29"/>
      <c r="D141" s="29"/>
      <c r="E141" s="29"/>
      <c r="F141" s="29"/>
      <c r="G141" s="3"/>
    </row>
    <row r="142" spans="1:7" ht="15" hidden="1" customHeight="1" x14ac:dyDescent="0.35">
      <c r="A142" s="3"/>
      <c r="B142" s="29" t="s">
        <v>30</v>
      </c>
      <c r="C142" s="29"/>
      <c r="D142" s="29"/>
      <c r="E142" s="29"/>
      <c r="F142" s="29"/>
      <c r="G142" s="3"/>
    </row>
    <row r="143" spans="1:7" ht="42" hidden="1" customHeight="1" x14ac:dyDescent="0.35">
      <c r="A143" s="3"/>
      <c r="B143" s="29"/>
      <c r="C143" s="29"/>
      <c r="D143" s="29"/>
      <c r="E143" s="29"/>
      <c r="F143" s="29"/>
      <c r="G143" s="3"/>
    </row>
    <row r="144" spans="1:7" x14ac:dyDescent="0.35">
      <c r="A144" s="3"/>
      <c r="B144" s="3"/>
      <c r="C144" s="3"/>
      <c r="D144" s="3"/>
      <c r="E144" s="3"/>
      <c r="F144" s="3"/>
      <c r="G144" s="3"/>
    </row>
    <row r="145" spans="1:7" x14ac:dyDescent="0.35">
      <c r="A145" s="3"/>
      <c r="B145" s="3" t="s">
        <v>16</v>
      </c>
      <c r="C145" s="3"/>
      <c r="D145" s="3"/>
      <c r="E145" s="141" t="s">
        <v>55</v>
      </c>
      <c r="F145" s="3"/>
      <c r="G145" s="3"/>
    </row>
    <row r="146" spans="1:7" x14ac:dyDescent="0.35">
      <c r="A146" s="3"/>
      <c r="B146" s="197" t="s">
        <v>267</v>
      </c>
      <c r="C146" s="197"/>
      <c r="D146" s="3" t="s">
        <v>164</v>
      </c>
      <c r="E146" s="197"/>
      <c r="F146" s="197"/>
      <c r="G146" s="3" t="s">
        <v>164</v>
      </c>
    </row>
    <row r="147" spans="1:7" x14ac:dyDescent="0.35">
      <c r="A147" s="3"/>
      <c r="B147" s="197"/>
      <c r="C147" s="197"/>
      <c r="D147" s="3" t="s">
        <v>164</v>
      </c>
      <c r="E147" s="197"/>
      <c r="F147" s="197"/>
      <c r="G147" s="3" t="s">
        <v>164</v>
      </c>
    </row>
    <row r="148" spans="1:7" x14ac:dyDescent="0.35">
      <c r="A148" s="3"/>
      <c r="B148" s="3"/>
      <c r="C148" s="3"/>
      <c r="D148" s="3"/>
      <c r="E148" s="3"/>
      <c r="F148" s="3"/>
      <c r="G148" s="3"/>
    </row>
    <row r="149" spans="1:7" x14ac:dyDescent="0.35">
      <c r="A149" s="3"/>
      <c r="B149" s="3" t="s">
        <v>50</v>
      </c>
      <c r="C149" s="3"/>
      <c r="D149" s="3"/>
      <c r="E149" s="141" t="s">
        <v>56</v>
      </c>
      <c r="F149" s="3"/>
      <c r="G149" s="3"/>
    </row>
    <row r="150" spans="1:7" x14ac:dyDescent="0.35">
      <c r="A150" s="3"/>
      <c r="B150" s="197" t="s">
        <v>43</v>
      </c>
      <c r="C150" s="197"/>
      <c r="D150" s="3" t="s">
        <v>164</v>
      </c>
      <c r="E150" s="197"/>
      <c r="F150" s="197"/>
      <c r="G150" s="3" t="s">
        <v>164</v>
      </c>
    </row>
    <row r="151" spans="1:7" x14ac:dyDescent="0.35">
      <c r="A151" s="3"/>
      <c r="B151" s="197"/>
      <c r="C151" s="197"/>
      <c r="D151" s="3" t="s">
        <v>164</v>
      </c>
      <c r="E151" s="197"/>
      <c r="F151" s="197"/>
      <c r="G151" s="3" t="s">
        <v>164</v>
      </c>
    </row>
    <row r="152" spans="1:7" x14ac:dyDescent="0.35">
      <c r="A152" s="3"/>
      <c r="B152" s="3"/>
      <c r="C152" s="3"/>
      <c r="D152" s="3"/>
      <c r="E152" s="3"/>
      <c r="F152" s="3"/>
      <c r="G152" s="3"/>
    </row>
    <row r="153" spans="1:7" x14ac:dyDescent="0.35">
      <c r="A153" s="3"/>
      <c r="B153" s="3"/>
      <c r="C153" s="3"/>
      <c r="D153" s="3"/>
      <c r="E153" s="3"/>
      <c r="F153" s="3"/>
      <c r="G153" s="3"/>
    </row>
    <row r="154" spans="1:7" x14ac:dyDescent="0.35">
      <c r="A154" s="3"/>
      <c r="B154" s="3"/>
      <c r="C154" s="3"/>
      <c r="D154" s="3"/>
      <c r="E154" s="3"/>
      <c r="F154" s="3"/>
      <c r="G154" s="3"/>
    </row>
    <row r="155" spans="1:7" x14ac:dyDescent="0.35">
      <c r="A155" s="3"/>
      <c r="B155" s="3"/>
      <c r="C155" s="3"/>
      <c r="D155" s="3"/>
      <c r="E155" s="3"/>
      <c r="F155" s="3"/>
      <c r="G155" s="3"/>
    </row>
    <row r="156" spans="1:7" x14ac:dyDescent="0.35">
      <c r="A156" s="3"/>
      <c r="B156" s="3"/>
      <c r="C156" s="3"/>
      <c r="D156" s="3"/>
      <c r="E156" s="3"/>
      <c r="F156" s="3"/>
      <c r="G156" s="3"/>
    </row>
    <row r="157" spans="1:7" x14ac:dyDescent="0.35">
      <c r="A157" s="3"/>
      <c r="B157" s="3"/>
      <c r="C157" s="3"/>
      <c r="D157" s="3"/>
      <c r="E157" s="3"/>
      <c r="F157" s="3"/>
      <c r="G157" s="3"/>
    </row>
    <row r="158" spans="1:7" x14ac:dyDescent="0.35">
      <c r="A158" s="3"/>
      <c r="B158" s="4" t="s">
        <v>53</v>
      </c>
      <c r="C158" s="3"/>
      <c r="D158" s="3"/>
      <c r="E158" s="3"/>
      <c r="F158" s="3"/>
      <c r="G158" s="3"/>
    </row>
    <row r="159" spans="1:7" x14ac:dyDescent="0.35">
      <c r="A159" s="3"/>
      <c r="B159" s="3"/>
      <c r="C159" s="3"/>
      <c r="D159" s="3"/>
      <c r="E159" s="3"/>
      <c r="F159" s="3"/>
      <c r="G159" s="3"/>
    </row>
    <row r="160" spans="1:7" x14ac:dyDescent="0.35">
      <c r="A160" s="3"/>
      <c r="B160" s="198" t="s">
        <v>278</v>
      </c>
      <c r="C160" s="198"/>
      <c r="D160" s="198"/>
      <c r="E160" s="198"/>
      <c r="F160" s="198"/>
      <c r="G160" s="3"/>
    </row>
    <row r="161" spans="1:15" x14ac:dyDescent="0.35">
      <c r="A161" s="3"/>
      <c r="B161" s="198"/>
      <c r="C161" s="198"/>
      <c r="D161" s="198"/>
      <c r="E161" s="198"/>
      <c r="F161" s="198"/>
      <c r="G161" s="3"/>
    </row>
    <row r="162" spans="1:15" x14ac:dyDescent="0.35">
      <c r="A162" s="3"/>
      <c r="B162" s="198"/>
      <c r="C162" s="198"/>
      <c r="D162" s="198"/>
      <c r="E162" s="198"/>
      <c r="F162" s="198"/>
      <c r="G162" s="3"/>
    </row>
    <row r="163" spans="1:15" x14ac:dyDescent="0.35">
      <c r="A163" s="3"/>
      <c r="B163" s="198"/>
      <c r="C163" s="198"/>
      <c r="D163" s="198"/>
      <c r="E163" s="198"/>
      <c r="F163" s="198"/>
      <c r="G163" s="3"/>
    </row>
    <row r="164" spans="1:15" x14ac:dyDescent="0.35">
      <c r="A164" s="3"/>
      <c r="B164" s="198"/>
      <c r="C164" s="198"/>
      <c r="D164" s="198"/>
      <c r="E164" s="198"/>
      <c r="F164" s="198"/>
      <c r="G164" s="3"/>
    </row>
    <row r="165" spans="1:15" ht="30" customHeight="1" x14ac:dyDescent="0.35">
      <c r="A165" s="3"/>
      <c r="B165" s="198"/>
      <c r="C165" s="198"/>
      <c r="D165" s="198"/>
      <c r="E165" s="198"/>
      <c r="F165" s="198"/>
      <c r="G165" s="3"/>
    </row>
    <row r="166" spans="1:15" x14ac:dyDescent="0.35">
      <c r="A166" s="3"/>
      <c r="B166" s="3"/>
      <c r="C166" s="3"/>
      <c r="D166" s="3"/>
      <c r="E166" s="3"/>
      <c r="F166" s="3"/>
      <c r="G166" s="3"/>
    </row>
    <row r="167" spans="1:15" x14ac:dyDescent="0.35">
      <c r="A167" s="3"/>
      <c r="B167" s="3"/>
      <c r="C167" s="3"/>
      <c r="D167" s="3"/>
      <c r="E167" s="3"/>
      <c r="F167" s="3"/>
      <c r="G167" s="3"/>
      <c r="N167" s="193"/>
      <c r="O167" s="193"/>
    </row>
    <row r="168" spans="1:15" ht="26.25" customHeight="1" x14ac:dyDescent="0.35">
      <c r="A168" s="3"/>
      <c r="D168" s="3"/>
      <c r="E168" s="70"/>
      <c r="F168" s="3"/>
      <c r="G168" s="3"/>
    </row>
    <row r="169" spans="1:15" x14ac:dyDescent="0.35">
      <c r="A169" s="3"/>
      <c r="D169" s="3"/>
      <c r="E169" s="3" t="s">
        <v>52</v>
      </c>
      <c r="F169" s="3"/>
      <c r="G169" s="3"/>
    </row>
    <row r="170" spans="1:15" x14ac:dyDescent="0.35">
      <c r="A170" s="3"/>
      <c r="B170" s="3"/>
      <c r="C170" s="3"/>
      <c r="D170" s="3"/>
      <c r="E170" s="3"/>
      <c r="F170" s="3"/>
      <c r="G170" s="3"/>
    </row>
    <row r="171" spans="1:15" x14ac:dyDescent="0.35">
      <c r="A171" s="3"/>
      <c r="B171" s="197"/>
      <c r="C171" s="197"/>
      <c r="D171" s="3"/>
      <c r="E171" s="68"/>
      <c r="F171" s="3"/>
      <c r="G171" s="3"/>
    </row>
    <row r="172" spans="1:15" x14ac:dyDescent="0.35">
      <c r="A172" s="3"/>
      <c r="B172" s="3" t="s">
        <v>141</v>
      </c>
      <c r="C172" s="3"/>
      <c r="D172" s="3"/>
      <c r="E172" s="3" t="s">
        <v>142</v>
      </c>
      <c r="F172" s="3"/>
      <c r="G172" s="3"/>
    </row>
    <row r="173" spans="1:15" x14ac:dyDescent="0.35">
      <c r="A173" s="3"/>
      <c r="B173" s="3"/>
      <c r="C173" s="3"/>
      <c r="D173" s="3"/>
      <c r="E173" s="3"/>
      <c r="F173" s="3"/>
      <c r="G173" s="3"/>
    </row>
    <row r="174" spans="1:15" x14ac:dyDescent="0.35">
      <c r="A174" s="3"/>
      <c r="B174" s="3"/>
      <c r="C174" s="3"/>
      <c r="D174" s="3"/>
      <c r="E174" s="3"/>
      <c r="F174" s="3"/>
      <c r="G174" s="3"/>
    </row>
    <row r="175" spans="1:15" x14ac:dyDescent="0.35">
      <c r="A175" s="3"/>
      <c r="B175" s="4" t="s">
        <v>115</v>
      </c>
      <c r="C175" s="3"/>
      <c r="D175" s="3"/>
      <c r="E175" s="3"/>
      <c r="F175" s="7" t="str">
        <f>IF(General!$C$5="","[Project Name]",General!$C$5)</f>
        <v>[Project Name]</v>
      </c>
      <c r="G175" s="3"/>
    </row>
    <row r="176" spans="1:15" x14ac:dyDescent="0.35">
      <c r="A176" s="3"/>
      <c r="B176" s="3"/>
      <c r="C176" s="3"/>
      <c r="D176" s="3"/>
      <c r="E176" s="3"/>
      <c r="F176" s="3"/>
      <c r="G176" s="3"/>
    </row>
    <row r="177" spans="1:7" x14ac:dyDescent="0.35">
      <c r="A177" s="3"/>
      <c r="B177" s="3" t="s">
        <v>205</v>
      </c>
      <c r="C177" s="3"/>
      <c r="D177" s="3"/>
      <c r="E177" s="3"/>
      <c r="F177" s="3"/>
      <c r="G177" s="3"/>
    </row>
    <row r="178" spans="1:7" x14ac:dyDescent="0.35">
      <c r="A178" s="3"/>
      <c r="B178" s="3"/>
      <c r="C178" s="3"/>
      <c r="D178" s="3"/>
      <c r="E178" s="3"/>
      <c r="F178" s="3"/>
      <c r="G178" s="3"/>
    </row>
    <row r="179" spans="1:7" x14ac:dyDescent="0.35">
      <c r="A179" s="3"/>
      <c r="B179" s="25" t="s">
        <v>172</v>
      </c>
      <c r="C179" s="26"/>
      <c r="D179" s="26"/>
      <c r="E179" s="30" t="s">
        <v>194</v>
      </c>
      <c r="F179" s="27" t="s">
        <v>182</v>
      </c>
      <c r="G179" s="3"/>
    </row>
    <row r="180" spans="1:7" x14ac:dyDescent="0.35">
      <c r="A180" s="3"/>
      <c r="B180" s="19" t="s">
        <v>154</v>
      </c>
      <c r="C180" s="20"/>
      <c r="D180" s="20"/>
      <c r="E180" s="20"/>
      <c r="F180" s="31"/>
      <c r="G180" s="3"/>
    </row>
    <row r="181" spans="1:7" x14ac:dyDescent="0.35">
      <c r="A181" s="3"/>
      <c r="B181" s="21" t="s">
        <v>155</v>
      </c>
      <c r="C181" s="22"/>
      <c r="D181" s="22"/>
      <c r="E181" s="22"/>
      <c r="F181" s="32"/>
      <c r="G181" s="3"/>
    </row>
    <row r="182" spans="1:7" x14ac:dyDescent="0.35">
      <c r="A182" s="3"/>
      <c r="B182" s="21" t="s">
        <v>156</v>
      </c>
      <c r="C182" s="22"/>
      <c r="D182" s="22"/>
      <c r="E182" s="22"/>
      <c r="F182" s="32"/>
      <c r="G182" s="3"/>
    </row>
    <row r="183" spans="1:7" x14ac:dyDescent="0.35">
      <c r="A183" s="3"/>
      <c r="B183" s="21" t="s">
        <v>157</v>
      </c>
      <c r="C183" s="22"/>
      <c r="D183" s="22"/>
      <c r="E183" s="22"/>
      <c r="F183" s="32"/>
      <c r="G183" s="3"/>
    </row>
    <row r="184" spans="1:7" x14ac:dyDescent="0.35">
      <c r="A184" s="3"/>
      <c r="B184" s="21" t="s">
        <v>188</v>
      </c>
      <c r="C184" s="22"/>
      <c r="D184" s="22"/>
      <c r="E184" s="22"/>
      <c r="F184" s="32" t="str">
        <f>IF(OR(F30="VEH",F30="NVC"),"N/A","")</f>
        <v/>
      </c>
      <c r="G184" s="3"/>
    </row>
    <row r="185" spans="1:7" x14ac:dyDescent="0.35">
      <c r="A185" s="3"/>
      <c r="B185" s="21" t="s">
        <v>158</v>
      </c>
      <c r="C185" s="22"/>
      <c r="D185" s="22"/>
      <c r="E185" s="22"/>
      <c r="F185" s="32" t="str">
        <f>IF(OR(F30="MM"),"N/A","")</f>
        <v/>
      </c>
      <c r="G185" s="3"/>
    </row>
    <row r="186" spans="1:7" x14ac:dyDescent="0.35">
      <c r="A186" s="3"/>
      <c r="B186" s="23" t="s">
        <v>187</v>
      </c>
      <c r="C186" s="24"/>
      <c r="D186" s="24"/>
      <c r="E186" s="24"/>
      <c r="F186" s="33" t="str">
        <f>IF(OR(F30="MM",F30="NVC",F30="OPER"),"N/A","")</f>
        <v/>
      </c>
      <c r="G186" s="3"/>
    </row>
    <row r="187" spans="1:7" x14ac:dyDescent="0.35">
      <c r="A187" s="3"/>
      <c r="B187" s="3"/>
      <c r="C187" s="3"/>
      <c r="D187" s="3"/>
      <c r="E187" s="3"/>
      <c r="F187" s="38"/>
      <c r="G187" s="3"/>
    </row>
    <row r="188" spans="1:7" x14ac:dyDescent="0.35">
      <c r="A188" s="3"/>
      <c r="B188" s="25" t="s">
        <v>173</v>
      </c>
      <c r="C188" s="26"/>
      <c r="D188" s="26"/>
      <c r="E188" s="30" t="s">
        <v>194</v>
      </c>
      <c r="F188" s="27" t="s">
        <v>182</v>
      </c>
      <c r="G188" s="3"/>
    </row>
    <row r="189" spans="1:7" x14ac:dyDescent="0.35">
      <c r="A189" s="3"/>
      <c r="B189" s="19" t="s">
        <v>181</v>
      </c>
      <c r="C189" s="20"/>
      <c r="D189" s="20"/>
      <c r="E189" s="20"/>
      <c r="F189" s="31"/>
      <c r="G189" s="3"/>
    </row>
    <row r="190" spans="1:7" x14ac:dyDescent="0.35">
      <c r="A190" s="3"/>
      <c r="B190" s="21" t="s">
        <v>186</v>
      </c>
      <c r="C190" s="22"/>
      <c r="D190" s="22"/>
      <c r="E190" s="22"/>
      <c r="F190" s="32" t="str">
        <f>IF(F30="VEH","","N/A")</f>
        <v>N/A</v>
      </c>
      <c r="G190" s="3"/>
    </row>
    <row r="191" spans="1:7" x14ac:dyDescent="0.35">
      <c r="A191" s="3"/>
      <c r="B191" s="21" t="s">
        <v>226</v>
      </c>
      <c r="C191" s="22"/>
      <c r="D191" s="22"/>
      <c r="E191" s="22"/>
      <c r="F191" s="32" t="str">
        <f>IF(AND(OR(F30="VEH",F30="MM",F30="NA"),OR(F32="LPB")),"","N/A")</f>
        <v>N/A</v>
      </c>
      <c r="G191" s="3"/>
    </row>
    <row r="192" spans="1:7" x14ac:dyDescent="0.35">
      <c r="A192" s="3"/>
      <c r="B192" s="21" t="s">
        <v>185</v>
      </c>
      <c r="C192" s="22"/>
      <c r="D192" s="22"/>
      <c r="E192" s="22"/>
      <c r="F192" s="32" t="str">
        <f>IF(F30="VEH","","N/A")</f>
        <v>N/A</v>
      </c>
      <c r="G192" s="3"/>
    </row>
    <row r="193" spans="1:7" x14ac:dyDescent="0.35">
      <c r="A193" s="3"/>
      <c r="B193" s="21" t="s">
        <v>130</v>
      </c>
      <c r="C193" s="22"/>
      <c r="D193" s="22"/>
      <c r="E193" s="22"/>
      <c r="F193" s="32"/>
      <c r="G193" s="3"/>
    </row>
    <row r="194" spans="1:7" x14ac:dyDescent="0.35">
      <c r="A194" s="3"/>
      <c r="B194" s="21" t="s">
        <v>131</v>
      </c>
      <c r="C194" s="22"/>
      <c r="D194" s="22"/>
      <c r="E194" s="22"/>
      <c r="F194" s="32"/>
      <c r="G194" s="3"/>
    </row>
    <row r="195" spans="1:7" x14ac:dyDescent="0.35">
      <c r="A195" s="3"/>
      <c r="B195" s="23" t="s">
        <v>132</v>
      </c>
      <c r="C195" s="24"/>
      <c r="D195" s="24"/>
      <c r="E195" s="24"/>
      <c r="F195" s="33" t="str">
        <f>IF(F32="PNP","","N/A")</f>
        <v>N/A</v>
      </c>
      <c r="G195" s="3"/>
    </row>
    <row r="196" spans="1:7" x14ac:dyDescent="0.35">
      <c r="A196" s="3"/>
      <c r="B196" s="3"/>
      <c r="C196" s="3"/>
      <c r="D196" s="3"/>
      <c r="E196" s="3"/>
      <c r="F196" s="3"/>
      <c r="G196" s="3"/>
    </row>
    <row r="197" spans="1:7" x14ac:dyDescent="0.35">
      <c r="A197" s="3"/>
      <c r="B197" s="3"/>
      <c r="C197" s="3"/>
      <c r="D197" s="3"/>
      <c r="E197" s="3"/>
      <c r="F197" s="3"/>
      <c r="G197" s="3"/>
    </row>
    <row r="198" spans="1:7" x14ac:dyDescent="0.35">
      <c r="A198" s="3"/>
      <c r="B198" s="3"/>
      <c r="C198" s="3"/>
      <c r="D198" s="3"/>
      <c r="E198" s="3"/>
      <c r="F198" s="3"/>
      <c r="G198" s="3"/>
    </row>
    <row r="199" spans="1:7" x14ac:dyDescent="0.35">
      <c r="A199" s="3"/>
      <c r="B199" s="3"/>
      <c r="C199" s="3"/>
      <c r="D199" s="3"/>
      <c r="E199" s="3"/>
      <c r="F199" s="3"/>
      <c r="G199" s="3"/>
    </row>
    <row r="200" spans="1:7" x14ac:dyDescent="0.35">
      <c r="A200" s="3"/>
      <c r="B200" s="3"/>
      <c r="C200" s="3"/>
      <c r="D200" s="3"/>
      <c r="E200" s="3"/>
      <c r="F200" s="3"/>
      <c r="G200" s="3"/>
    </row>
    <row r="201" spans="1:7" x14ac:dyDescent="0.35">
      <c r="A201" s="3"/>
      <c r="B201" s="4" t="s">
        <v>9</v>
      </c>
      <c r="C201" s="3"/>
      <c r="D201" s="3"/>
      <c r="E201" s="3"/>
      <c r="F201" s="3"/>
      <c r="G201" s="3"/>
    </row>
    <row r="202" spans="1:7" x14ac:dyDescent="0.35">
      <c r="A202" s="3"/>
      <c r="B202" s="3"/>
      <c r="C202" s="3"/>
      <c r="D202" s="3"/>
      <c r="E202" s="3"/>
      <c r="F202" s="3"/>
      <c r="G202" s="3"/>
    </row>
    <row r="203" spans="1:7" x14ac:dyDescent="0.35">
      <c r="A203" s="3"/>
      <c r="B203" s="198" t="s">
        <v>219</v>
      </c>
      <c r="C203" s="198"/>
      <c r="D203" s="198"/>
      <c r="E203" s="198"/>
      <c r="F203" s="198"/>
      <c r="G203" s="3"/>
    </row>
    <row r="204" spans="1:7" x14ac:dyDescent="0.35">
      <c r="A204" s="3"/>
      <c r="B204" s="198"/>
      <c r="C204" s="198"/>
      <c r="D204" s="198"/>
      <c r="E204" s="198"/>
      <c r="F204" s="198"/>
      <c r="G204" s="3"/>
    </row>
    <row r="205" spans="1:7" x14ac:dyDescent="0.35">
      <c r="A205" s="3"/>
      <c r="B205" s="198"/>
      <c r="C205" s="198"/>
      <c r="D205" s="198"/>
      <c r="E205" s="198"/>
      <c r="F205" s="198"/>
      <c r="G205" s="3"/>
    </row>
    <row r="206" spans="1:7" x14ac:dyDescent="0.35">
      <c r="A206" s="3"/>
      <c r="B206" s="198"/>
      <c r="C206" s="198"/>
      <c r="D206" s="198"/>
      <c r="E206" s="198"/>
      <c r="F206" s="198"/>
      <c r="G206" s="3"/>
    </row>
    <row r="207" spans="1:7" x14ac:dyDescent="0.35">
      <c r="A207" s="3"/>
      <c r="B207" s="198"/>
      <c r="C207" s="198"/>
      <c r="D207" s="198"/>
      <c r="E207" s="198"/>
      <c r="F207" s="198"/>
      <c r="G207" s="3"/>
    </row>
    <row r="208" spans="1:7" x14ac:dyDescent="0.35">
      <c r="A208" s="3"/>
      <c r="B208" s="3"/>
      <c r="C208" s="3"/>
      <c r="D208" s="3"/>
      <c r="E208" s="3"/>
      <c r="F208" s="3"/>
      <c r="G208" s="3"/>
    </row>
    <row r="209" spans="1:7" x14ac:dyDescent="0.35">
      <c r="A209" s="3"/>
      <c r="B209" s="205" t="s">
        <v>228</v>
      </c>
      <c r="C209" s="206"/>
      <c r="D209" s="206"/>
      <c r="E209" s="206"/>
      <c r="F209" s="207"/>
      <c r="G209" s="3"/>
    </row>
    <row r="210" spans="1:7" x14ac:dyDescent="0.35">
      <c r="A210" s="3"/>
      <c r="B210" s="205"/>
      <c r="C210" s="206"/>
      <c r="D210" s="206"/>
      <c r="E210" s="206"/>
      <c r="F210" s="207"/>
      <c r="G210" s="3"/>
    </row>
    <row r="211" spans="1:7" x14ac:dyDescent="0.35">
      <c r="A211" s="3"/>
      <c r="B211" s="205"/>
      <c r="C211" s="206"/>
      <c r="D211" s="206"/>
      <c r="E211" s="206"/>
      <c r="F211" s="207"/>
      <c r="G211" s="3"/>
    </row>
    <row r="212" spans="1:7" x14ac:dyDescent="0.35">
      <c r="A212" s="3"/>
      <c r="B212" s="205"/>
      <c r="C212" s="206"/>
      <c r="D212" s="206"/>
      <c r="E212" s="206"/>
      <c r="F212" s="207"/>
      <c r="G212" s="3"/>
    </row>
    <row r="213" spans="1:7" x14ac:dyDescent="0.35">
      <c r="A213" s="3"/>
      <c r="B213" s="205"/>
      <c r="C213" s="206"/>
      <c r="D213" s="206"/>
      <c r="E213" s="206"/>
      <c r="F213" s="207"/>
      <c r="G213" s="3"/>
    </row>
    <row r="214" spans="1:7" x14ac:dyDescent="0.35">
      <c r="A214" s="3"/>
      <c r="B214" s="205" t="s">
        <v>229</v>
      </c>
      <c r="C214" s="206"/>
      <c r="D214" s="206"/>
      <c r="E214" s="206"/>
      <c r="F214" s="207"/>
      <c r="G214" s="3"/>
    </row>
    <row r="215" spans="1:7" x14ac:dyDescent="0.35">
      <c r="A215" s="3"/>
      <c r="B215" s="205"/>
      <c r="C215" s="206"/>
      <c r="D215" s="206"/>
      <c r="E215" s="206"/>
      <c r="F215" s="207"/>
      <c r="G215" s="3"/>
    </row>
    <row r="216" spans="1:7" x14ac:dyDescent="0.35">
      <c r="A216" s="3"/>
      <c r="B216" s="205"/>
      <c r="C216" s="206"/>
      <c r="D216" s="206"/>
      <c r="E216" s="206"/>
      <c r="F216" s="207"/>
      <c r="G216" s="3"/>
    </row>
    <row r="217" spans="1:7" x14ac:dyDescent="0.35">
      <c r="A217" s="3"/>
      <c r="B217" s="205"/>
      <c r="C217" s="206"/>
      <c r="D217" s="206"/>
      <c r="E217" s="206"/>
      <c r="F217" s="207"/>
      <c r="G217" s="3"/>
    </row>
    <row r="218" spans="1:7" x14ac:dyDescent="0.35">
      <c r="A218" s="3"/>
      <c r="B218" s="3"/>
      <c r="C218" s="3"/>
      <c r="D218" s="3"/>
      <c r="E218" s="3"/>
      <c r="F218" s="3"/>
      <c r="G218" s="3"/>
    </row>
    <row r="219" spans="1:7" x14ac:dyDescent="0.35">
      <c r="A219" s="3"/>
      <c r="B219" s="3"/>
      <c r="C219" s="3"/>
      <c r="D219" s="3"/>
      <c r="E219" s="3"/>
      <c r="F219" s="3"/>
      <c r="G219" s="3"/>
    </row>
    <row r="220" spans="1:7" x14ac:dyDescent="0.35">
      <c r="A220" s="3"/>
      <c r="B220" s="3" t="s">
        <v>10</v>
      </c>
      <c r="C220" s="3"/>
      <c r="D220" s="3"/>
      <c r="E220" s="119"/>
      <c r="F220" s="3"/>
      <c r="G220" s="3"/>
    </row>
    <row r="221" spans="1:7" x14ac:dyDescent="0.35">
      <c r="A221" s="3"/>
      <c r="B221" s="3"/>
      <c r="C221" s="3"/>
      <c r="D221" s="3"/>
      <c r="E221" s="3"/>
      <c r="F221" s="3"/>
      <c r="G221" s="3"/>
    </row>
    <row r="222" spans="1:7" x14ac:dyDescent="0.35">
      <c r="A222" s="3"/>
      <c r="B222" s="3"/>
      <c r="C222" s="3"/>
      <c r="D222" s="3"/>
      <c r="E222" s="3"/>
      <c r="F222" s="3"/>
      <c r="G222" s="3"/>
    </row>
  </sheetData>
  <sheetProtection algorithmName="SHA-512" hashValue="/a40RRI1ppG33hTGbe7Zwt1+l3WYwjfkG3lTzt9bNvWLXjaaB3BJW24JcDLCg4/oXaNQmqwCK7+Ou7fDt+o0Ag==" saltValue="HD87+mlAiROtXrXRW8Q4YA==" spinCount="100000" sheet="1" objects="1" scenarios="1"/>
  <mergeCells count="49">
    <mergeCell ref="B60:F65"/>
    <mergeCell ref="B1:F1"/>
    <mergeCell ref="C5:F5"/>
    <mergeCell ref="B209:E213"/>
    <mergeCell ref="B214:E217"/>
    <mergeCell ref="F214:F217"/>
    <mergeCell ref="F209:F213"/>
    <mergeCell ref="B203:F207"/>
    <mergeCell ref="B24:C24"/>
    <mergeCell ref="B25:C25"/>
    <mergeCell ref="B27:C27"/>
    <mergeCell ref="B26:C26"/>
    <mergeCell ref="C18:F18"/>
    <mergeCell ref="C10:F10"/>
    <mergeCell ref="C71:F71"/>
    <mergeCell ref="C70:F70"/>
    <mergeCell ref="C16:F16"/>
    <mergeCell ref="C17:F17"/>
    <mergeCell ref="B41:F55"/>
    <mergeCell ref="C8:F8"/>
    <mergeCell ref="C9:F9"/>
    <mergeCell ref="C11:F11"/>
    <mergeCell ref="E14:F14"/>
    <mergeCell ref="E15:F15"/>
    <mergeCell ref="B39:F40"/>
    <mergeCell ref="B97:F104"/>
    <mergeCell ref="B112:F120"/>
    <mergeCell ref="B124:C124"/>
    <mergeCell ref="E124:F124"/>
    <mergeCell ref="C68:F68"/>
    <mergeCell ref="C69:F69"/>
    <mergeCell ref="B82:F86"/>
    <mergeCell ref="E88:F89"/>
    <mergeCell ref="B74:F79"/>
    <mergeCell ref="B88:C89"/>
    <mergeCell ref="E123:F123"/>
    <mergeCell ref="B93:F95"/>
    <mergeCell ref="B109:F110"/>
    <mergeCell ref="B123:C123"/>
    <mergeCell ref="E150:F150"/>
    <mergeCell ref="E151:F151"/>
    <mergeCell ref="E146:F146"/>
    <mergeCell ref="E147:F147"/>
    <mergeCell ref="B171:C171"/>
    <mergeCell ref="B160:F165"/>
    <mergeCell ref="B151:C151"/>
    <mergeCell ref="B150:C150"/>
    <mergeCell ref="B146:C146"/>
    <mergeCell ref="B147:C147"/>
  </mergeCells>
  <conditionalFormatting sqref="E15:F15">
    <cfRule type="cellIs" dxfId="9" priority="1" operator="notEqual">
      <formula>0</formula>
    </cfRule>
  </conditionalFormatting>
  <dataValidations count="3">
    <dataValidation type="list" errorStyle="information" allowBlank="1" showInputMessage="1" showErrorMessage="1" errorTitle="RPCs" error="Please use the in-cell drop-down." sqref="B123:C124 E123:F124" xr:uid="{00000000-0002-0000-0000-000000000000}">
      <formula1>$C$127:$C$137</formula1>
    </dataValidation>
    <dataValidation type="list" errorStyle="information" allowBlank="1" showInputMessage="1" showErrorMessage="1" errorTitle="MPOs" error="Please use the in-cell drop-down." sqref="B146:C147 E146:F147" xr:uid="{00000000-0002-0000-0000-000001000000}">
      <formula1>$B$127:$B$142</formula1>
    </dataValidation>
    <dataValidation type="list" errorStyle="information" allowBlank="1" showInputMessage="1" showErrorMessage="1" errorTitle="Congressional District" error="Please use the in-cell drop-down." sqref="B150:C151 E150:F151" xr:uid="{00000000-0002-0000-0000-000002000000}">
      <formula1>$E$127:$E$135</formula1>
    </dataValidation>
  </dataValidations>
  <hyperlinks>
    <hyperlink ref="C68:F68" r:id="rId1" display="2024 Coordinated Public Transit - Human Services Transp. Plan for Dane County" xr:uid="{00000000-0004-0000-0000-000001000000}"/>
    <hyperlink ref="E149" r:id="rId2" xr:uid="{00000000-0004-0000-0000-000002000000}"/>
    <hyperlink ref="E145" r:id="rId3" xr:uid="{00000000-0004-0000-0000-000003000000}"/>
    <hyperlink ref="E122" r:id="rId4" xr:uid="{00000000-0004-0000-0000-000004000000}"/>
  </hyperlinks>
  <pageMargins left="0.5" right="0.30208333333333331" top="0.5" bottom="0.5" header="0.3" footer="0.3"/>
  <pageSetup orientation="portrait" r:id="rId5"/>
  <headerFooter>
    <oddHeader xml:space="preserve">&amp;C  </oddHeader>
    <oddFooter xml:space="preserve">&amp;C  </oddFooter>
  </headerFooter>
  <drawing r:id="rId6"/>
  <legacyDrawing r:id="rId7"/>
  <mc:AlternateContent xmlns:mc="http://schemas.openxmlformats.org/markup-compatibility/2006">
    <mc:Choice Requires="x14">
      <controls>
        <mc:AlternateContent xmlns:mc="http://schemas.openxmlformats.org/markup-compatibility/2006">
          <mc:Choice Requires="x14">
            <control shapeId="1027" r:id="rId8" name="Check Box 3">
              <controlPr locked="0" defaultSize="0" autoFill="0" autoLine="0" autoPict="0">
                <anchor moveWithCells="1">
                  <from>
                    <xdr:col>5</xdr:col>
                    <xdr:colOff>165100</xdr:colOff>
                    <xdr:row>209</xdr:row>
                    <xdr:rowOff>76200</xdr:rowOff>
                  </from>
                  <to>
                    <xdr:col>5</xdr:col>
                    <xdr:colOff>469900</xdr:colOff>
                    <xdr:row>210</xdr:row>
                    <xdr:rowOff>107950</xdr:rowOff>
                  </to>
                </anchor>
              </controlPr>
            </control>
          </mc:Choice>
        </mc:AlternateContent>
        <mc:AlternateContent xmlns:mc="http://schemas.openxmlformats.org/markup-compatibility/2006">
          <mc:Choice Requires="x14">
            <control shapeId="1029" r:id="rId9" name="Check Box 5">
              <controlPr locked="0" defaultSize="0" autoFill="0" autoLine="0" autoPict="0">
                <anchor moveWithCells="1">
                  <from>
                    <xdr:col>5</xdr:col>
                    <xdr:colOff>165100</xdr:colOff>
                    <xdr:row>214</xdr:row>
                    <xdr:rowOff>88900</xdr:rowOff>
                  </from>
                  <to>
                    <xdr:col>5</xdr:col>
                    <xdr:colOff>469900</xdr:colOff>
                    <xdr:row>215</xdr:row>
                    <xdr:rowOff>114300</xdr:rowOff>
                  </to>
                </anchor>
              </controlPr>
            </control>
          </mc:Choice>
        </mc:AlternateContent>
        <mc:AlternateContent xmlns:mc="http://schemas.openxmlformats.org/markup-compatibility/2006">
          <mc:Choice Requires="x14">
            <control shapeId="1033" r:id="rId10" name="Check Box 9">
              <controlPr locked="0" defaultSize="0" autoFill="0" autoLine="0" autoPict="0">
                <anchor moveWithCells="1">
                  <from>
                    <xdr:col>2</xdr:col>
                    <xdr:colOff>1212850</xdr:colOff>
                    <xdr:row>22</xdr:row>
                    <xdr:rowOff>171450</xdr:rowOff>
                  </from>
                  <to>
                    <xdr:col>2</xdr:col>
                    <xdr:colOff>1517650</xdr:colOff>
                    <xdr:row>24</xdr:row>
                    <xdr:rowOff>12700</xdr:rowOff>
                  </to>
                </anchor>
              </controlPr>
            </control>
          </mc:Choice>
        </mc:AlternateContent>
        <mc:AlternateContent xmlns:mc="http://schemas.openxmlformats.org/markup-compatibility/2006">
          <mc:Choice Requires="x14">
            <control shapeId="1034" r:id="rId11" name="Check Box 10">
              <controlPr locked="0" defaultSize="0" autoFill="0" autoLine="0" autoPict="0">
                <anchor moveWithCells="1">
                  <from>
                    <xdr:col>2</xdr:col>
                    <xdr:colOff>1212850</xdr:colOff>
                    <xdr:row>23</xdr:row>
                    <xdr:rowOff>184150</xdr:rowOff>
                  </from>
                  <to>
                    <xdr:col>2</xdr:col>
                    <xdr:colOff>1517650</xdr:colOff>
                    <xdr:row>25</xdr:row>
                    <xdr:rowOff>19050</xdr:rowOff>
                  </to>
                </anchor>
              </controlPr>
            </control>
          </mc:Choice>
        </mc:AlternateContent>
        <mc:AlternateContent xmlns:mc="http://schemas.openxmlformats.org/markup-compatibility/2006">
          <mc:Choice Requires="x14">
            <control shapeId="1035" r:id="rId12" name="Check Box 11">
              <controlPr locked="0" defaultSize="0" autoFill="0" autoLine="0" autoPict="0">
                <anchor moveWithCells="1">
                  <from>
                    <xdr:col>2</xdr:col>
                    <xdr:colOff>1212850</xdr:colOff>
                    <xdr:row>24</xdr:row>
                    <xdr:rowOff>184150</xdr:rowOff>
                  </from>
                  <to>
                    <xdr:col>2</xdr:col>
                    <xdr:colOff>1517650</xdr:colOff>
                    <xdr:row>26</xdr:row>
                    <xdr:rowOff>19050</xdr:rowOff>
                  </to>
                </anchor>
              </controlPr>
            </control>
          </mc:Choice>
        </mc:AlternateContent>
        <mc:AlternateContent xmlns:mc="http://schemas.openxmlformats.org/markup-compatibility/2006">
          <mc:Choice Requires="x14">
            <control shapeId="1036" r:id="rId13" name="Check Box 12">
              <controlPr locked="0" defaultSize="0" autoFill="0" autoLine="0" autoPict="0">
                <anchor moveWithCells="1">
                  <from>
                    <xdr:col>2</xdr:col>
                    <xdr:colOff>1212850</xdr:colOff>
                    <xdr:row>25</xdr:row>
                    <xdr:rowOff>184150</xdr:rowOff>
                  </from>
                  <to>
                    <xdr:col>2</xdr:col>
                    <xdr:colOff>1517650</xdr:colOff>
                    <xdr:row>27</xdr:row>
                    <xdr:rowOff>19050</xdr:rowOff>
                  </to>
                </anchor>
              </controlPr>
            </control>
          </mc:Choice>
        </mc:AlternateContent>
        <mc:AlternateContent xmlns:mc="http://schemas.openxmlformats.org/markup-compatibility/2006">
          <mc:Choice Requires="x14">
            <control shapeId="1042" r:id="rId14" name="Check Box 18">
              <controlPr defaultSize="0" autoFill="0" autoLine="0" autoPict="0">
                <anchor moveWithCells="1">
                  <from>
                    <xdr:col>4</xdr:col>
                    <xdr:colOff>1346200</xdr:colOff>
                    <xdr:row>178</xdr:row>
                    <xdr:rowOff>171450</xdr:rowOff>
                  </from>
                  <to>
                    <xdr:col>4</xdr:col>
                    <xdr:colOff>1651000</xdr:colOff>
                    <xdr:row>180</xdr:row>
                    <xdr:rowOff>12700</xdr:rowOff>
                  </to>
                </anchor>
              </controlPr>
            </control>
          </mc:Choice>
        </mc:AlternateContent>
        <mc:AlternateContent xmlns:mc="http://schemas.openxmlformats.org/markup-compatibility/2006">
          <mc:Choice Requires="x14">
            <control shapeId="1053" r:id="rId15" name="Check Box 29">
              <controlPr locked="0" defaultSize="0" autoFill="0" autoLine="0" autoPict="0">
                <anchor moveWithCells="1">
                  <from>
                    <xdr:col>5</xdr:col>
                    <xdr:colOff>165100</xdr:colOff>
                    <xdr:row>22</xdr:row>
                    <xdr:rowOff>171450</xdr:rowOff>
                  </from>
                  <to>
                    <xdr:col>5</xdr:col>
                    <xdr:colOff>469900</xdr:colOff>
                    <xdr:row>24</xdr:row>
                    <xdr:rowOff>12700</xdr:rowOff>
                  </to>
                </anchor>
              </controlPr>
            </control>
          </mc:Choice>
        </mc:AlternateContent>
        <mc:AlternateContent xmlns:mc="http://schemas.openxmlformats.org/markup-compatibility/2006">
          <mc:Choice Requires="x14">
            <control shapeId="1054" r:id="rId16" name="Check Box 30">
              <controlPr locked="0" defaultSize="0" autoFill="0" autoLine="0" autoPict="0">
                <anchor moveWithCells="1">
                  <from>
                    <xdr:col>5</xdr:col>
                    <xdr:colOff>165100</xdr:colOff>
                    <xdr:row>23</xdr:row>
                    <xdr:rowOff>171450</xdr:rowOff>
                  </from>
                  <to>
                    <xdr:col>5</xdr:col>
                    <xdr:colOff>469900</xdr:colOff>
                    <xdr:row>25</xdr:row>
                    <xdr:rowOff>12700</xdr:rowOff>
                  </to>
                </anchor>
              </controlPr>
            </control>
          </mc:Choice>
        </mc:AlternateContent>
        <mc:AlternateContent xmlns:mc="http://schemas.openxmlformats.org/markup-compatibility/2006">
          <mc:Choice Requires="x14">
            <control shapeId="1055" r:id="rId17" name="Check Box 31">
              <controlPr locked="0" defaultSize="0" autoFill="0" autoLine="0" autoPict="0">
                <anchor moveWithCells="1">
                  <from>
                    <xdr:col>5</xdr:col>
                    <xdr:colOff>165100</xdr:colOff>
                    <xdr:row>24</xdr:row>
                    <xdr:rowOff>171450</xdr:rowOff>
                  </from>
                  <to>
                    <xdr:col>5</xdr:col>
                    <xdr:colOff>469900</xdr:colOff>
                    <xdr:row>26</xdr:row>
                    <xdr:rowOff>12700</xdr:rowOff>
                  </to>
                </anchor>
              </controlPr>
            </control>
          </mc:Choice>
        </mc:AlternateContent>
        <mc:AlternateContent xmlns:mc="http://schemas.openxmlformats.org/markup-compatibility/2006">
          <mc:Choice Requires="x14">
            <control shapeId="1067" r:id="rId18" name="Check Box 43">
              <controlPr defaultSize="0" autoFill="0" autoLine="0" autoPict="0">
                <anchor moveWithCells="1">
                  <from>
                    <xdr:col>4</xdr:col>
                    <xdr:colOff>1346200</xdr:colOff>
                    <xdr:row>179</xdr:row>
                    <xdr:rowOff>171450</xdr:rowOff>
                  </from>
                  <to>
                    <xdr:col>4</xdr:col>
                    <xdr:colOff>1651000</xdr:colOff>
                    <xdr:row>181</xdr:row>
                    <xdr:rowOff>12700</xdr:rowOff>
                  </to>
                </anchor>
              </controlPr>
            </control>
          </mc:Choice>
        </mc:AlternateContent>
        <mc:AlternateContent xmlns:mc="http://schemas.openxmlformats.org/markup-compatibility/2006">
          <mc:Choice Requires="x14">
            <control shapeId="1068" r:id="rId19" name="Check Box 44">
              <controlPr defaultSize="0" autoFill="0" autoLine="0" autoPict="0">
                <anchor moveWithCells="1">
                  <from>
                    <xdr:col>4</xdr:col>
                    <xdr:colOff>1346200</xdr:colOff>
                    <xdr:row>180</xdr:row>
                    <xdr:rowOff>171450</xdr:rowOff>
                  </from>
                  <to>
                    <xdr:col>4</xdr:col>
                    <xdr:colOff>1651000</xdr:colOff>
                    <xdr:row>182</xdr:row>
                    <xdr:rowOff>12700</xdr:rowOff>
                  </to>
                </anchor>
              </controlPr>
            </control>
          </mc:Choice>
        </mc:AlternateContent>
        <mc:AlternateContent xmlns:mc="http://schemas.openxmlformats.org/markup-compatibility/2006">
          <mc:Choice Requires="x14">
            <control shapeId="1069" r:id="rId20" name="Check Box 45">
              <controlPr defaultSize="0" autoFill="0" autoLine="0" autoPict="0">
                <anchor moveWithCells="1">
                  <from>
                    <xdr:col>4</xdr:col>
                    <xdr:colOff>1346200</xdr:colOff>
                    <xdr:row>181</xdr:row>
                    <xdr:rowOff>171450</xdr:rowOff>
                  </from>
                  <to>
                    <xdr:col>4</xdr:col>
                    <xdr:colOff>1651000</xdr:colOff>
                    <xdr:row>183</xdr:row>
                    <xdr:rowOff>12700</xdr:rowOff>
                  </to>
                </anchor>
              </controlPr>
            </control>
          </mc:Choice>
        </mc:AlternateContent>
        <mc:AlternateContent xmlns:mc="http://schemas.openxmlformats.org/markup-compatibility/2006">
          <mc:Choice Requires="x14">
            <control shapeId="1070" r:id="rId21" name="Check Box 46">
              <controlPr defaultSize="0" autoFill="0" autoLine="0" autoPict="0">
                <anchor moveWithCells="1">
                  <from>
                    <xdr:col>4</xdr:col>
                    <xdr:colOff>1346200</xdr:colOff>
                    <xdr:row>182</xdr:row>
                    <xdr:rowOff>171450</xdr:rowOff>
                  </from>
                  <to>
                    <xdr:col>4</xdr:col>
                    <xdr:colOff>1651000</xdr:colOff>
                    <xdr:row>184</xdr:row>
                    <xdr:rowOff>12700</xdr:rowOff>
                  </to>
                </anchor>
              </controlPr>
            </control>
          </mc:Choice>
        </mc:AlternateContent>
        <mc:AlternateContent xmlns:mc="http://schemas.openxmlformats.org/markup-compatibility/2006">
          <mc:Choice Requires="x14">
            <control shapeId="1071" r:id="rId22" name="Check Box 47">
              <controlPr defaultSize="0" autoFill="0" autoLine="0" autoPict="0">
                <anchor moveWithCells="1">
                  <from>
                    <xdr:col>4</xdr:col>
                    <xdr:colOff>1346200</xdr:colOff>
                    <xdr:row>183</xdr:row>
                    <xdr:rowOff>171450</xdr:rowOff>
                  </from>
                  <to>
                    <xdr:col>4</xdr:col>
                    <xdr:colOff>1651000</xdr:colOff>
                    <xdr:row>185</xdr:row>
                    <xdr:rowOff>12700</xdr:rowOff>
                  </to>
                </anchor>
              </controlPr>
            </control>
          </mc:Choice>
        </mc:AlternateContent>
        <mc:AlternateContent xmlns:mc="http://schemas.openxmlformats.org/markup-compatibility/2006">
          <mc:Choice Requires="x14">
            <control shapeId="1072" r:id="rId23" name="Check Box 48">
              <controlPr defaultSize="0" autoFill="0" autoLine="0" autoPict="0">
                <anchor moveWithCells="1">
                  <from>
                    <xdr:col>4</xdr:col>
                    <xdr:colOff>1346200</xdr:colOff>
                    <xdr:row>184</xdr:row>
                    <xdr:rowOff>171450</xdr:rowOff>
                  </from>
                  <to>
                    <xdr:col>4</xdr:col>
                    <xdr:colOff>1651000</xdr:colOff>
                    <xdr:row>186</xdr:row>
                    <xdr:rowOff>12700</xdr:rowOff>
                  </to>
                </anchor>
              </controlPr>
            </control>
          </mc:Choice>
        </mc:AlternateContent>
        <mc:AlternateContent xmlns:mc="http://schemas.openxmlformats.org/markup-compatibility/2006">
          <mc:Choice Requires="x14">
            <control shapeId="1073" r:id="rId24" name="Check Box 49">
              <controlPr defaultSize="0" autoFill="0" autoLine="0" autoPict="0">
                <anchor moveWithCells="1">
                  <from>
                    <xdr:col>4</xdr:col>
                    <xdr:colOff>1346200</xdr:colOff>
                    <xdr:row>187</xdr:row>
                    <xdr:rowOff>171450</xdr:rowOff>
                  </from>
                  <to>
                    <xdr:col>4</xdr:col>
                    <xdr:colOff>1651000</xdr:colOff>
                    <xdr:row>189</xdr:row>
                    <xdr:rowOff>12700</xdr:rowOff>
                  </to>
                </anchor>
              </controlPr>
            </control>
          </mc:Choice>
        </mc:AlternateContent>
        <mc:AlternateContent xmlns:mc="http://schemas.openxmlformats.org/markup-compatibility/2006">
          <mc:Choice Requires="x14">
            <control shapeId="1074" r:id="rId25" name="Check Box 50">
              <controlPr defaultSize="0" autoFill="0" autoLine="0" autoPict="0">
                <anchor moveWithCells="1">
                  <from>
                    <xdr:col>4</xdr:col>
                    <xdr:colOff>1346200</xdr:colOff>
                    <xdr:row>188</xdr:row>
                    <xdr:rowOff>171450</xdr:rowOff>
                  </from>
                  <to>
                    <xdr:col>4</xdr:col>
                    <xdr:colOff>1651000</xdr:colOff>
                    <xdr:row>190</xdr:row>
                    <xdr:rowOff>12700</xdr:rowOff>
                  </to>
                </anchor>
              </controlPr>
            </control>
          </mc:Choice>
        </mc:AlternateContent>
        <mc:AlternateContent xmlns:mc="http://schemas.openxmlformats.org/markup-compatibility/2006">
          <mc:Choice Requires="x14">
            <control shapeId="1075" r:id="rId26" name="Check Box 51">
              <controlPr defaultSize="0" autoFill="0" autoLine="0" autoPict="0">
                <anchor moveWithCells="1">
                  <from>
                    <xdr:col>4</xdr:col>
                    <xdr:colOff>1346200</xdr:colOff>
                    <xdr:row>189</xdr:row>
                    <xdr:rowOff>171450</xdr:rowOff>
                  </from>
                  <to>
                    <xdr:col>4</xdr:col>
                    <xdr:colOff>1651000</xdr:colOff>
                    <xdr:row>191</xdr:row>
                    <xdr:rowOff>12700</xdr:rowOff>
                  </to>
                </anchor>
              </controlPr>
            </control>
          </mc:Choice>
        </mc:AlternateContent>
        <mc:AlternateContent xmlns:mc="http://schemas.openxmlformats.org/markup-compatibility/2006">
          <mc:Choice Requires="x14">
            <control shapeId="1076" r:id="rId27" name="Check Box 52">
              <controlPr defaultSize="0" autoFill="0" autoLine="0" autoPict="0">
                <anchor moveWithCells="1">
                  <from>
                    <xdr:col>4</xdr:col>
                    <xdr:colOff>1346200</xdr:colOff>
                    <xdr:row>190</xdr:row>
                    <xdr:rowOff>171450</xdr:rowOff>
                  </from>
                  <to>
                    <xdr:col>4</xdr:col>
                    <xdr:colOff>1651000</xdr:colOff>
                    <xdr:row>192</xdr:row>
                    <xdr:rowOff>12700</xdr:rowOff>
                  </to>
                </anchor>
              </controlPr>
            </control>
          </mc:Choice>
        </mc:AlternateContent>
        <mc:AlternateContent xmlns:mc="http://schemas.openxmlformats.org/markup-compatibility/2006">
          <mc:Choice Requires="x14">
            <control shapeId="1077" r:id="rId28" name="Check Box 53">
              <controlPr defaultSize="0" autoFill="0" autoLine="0" autoPict="0">
                <anchor moveWithCells="1">
                  <from>
                    <xdr:col>4</xdr:col>
                    <xdr:colOff>1346200</xdr:colOff>
                    <xdr:row>191</xdr:row>
                    <xdr:rowOff>171450</xdr:rowOff>
                  </from>
                  <to>
                    <xdr:col>4</xdr:col>
                    <xdr:colOff>1651000</xdr:colOff>
                    <xdr:row>193</xdr:row>
                    <xdr:rowOff>12700</xdr:rowOff>
                  </to>
                </anchor>
              </controlPr>
            </control>
          </mc:Choice>
        </mc:AlternateContent>
        <mc:AlternateContent xmlns:mc="http://schemas.openxmlformats.org/markup-compatibility/2006">
          <mc:Choice Requires="x14">
            <control shapeId="1078" r:id="rId29" name="Check Box 54">
              <controlPr defaultSize="0" autoFill="0" autoLine="0" autoPict="0">
                <anchor moveWithCells="1">
                  <from>
                    <xdr:col>4</xdr:col>
                    <xdr:colOff>1346200</xdr:colOff>
                    <xdr:row>192</xdr:row>
                    <xdr:rowOff>171450</xdr:rowOff>
                  </from>
                  <to>
                    <xdr:col>4</xdr:col>
                    <xdr:colOff>1651000</xdr:colOff>
                    <xdr:row>194</xdr:row>
                    <xdr:rowOff>12700</xdr:rowOff>
                  </to>
                </anchor>
              </controlPr>
            </control>
          </mc:Choice>
        </mc:AlternateContent>
        <mc:AlternateContent xmlns:mc="http://schemas.openxmlformats.org/markup-compatibility/2006">
          <mc:Choice Requires="x14">
            <control shapeId="1079" r:id="rId30" name="Check Box 55">
              <controlPr defaultSize="0" autoFill="0" autoLine="0" autoPict="0">
                <anchor moveWithCells="1">
                  <from>
                    <xdr:col>4</xdr:col>
                    <xdr:colOff>1346200</xdr:colOff>
                    <xdr:row>193</xdr:row>
                    <xdr:rowOff>171450</xdr:rowOff>
                  </from>
                  <to>
                    <xdr:col>4</xdr:col>
                    <xdr:colOff>1651000</xdr:colOff>
                    <xdr:row>195</xdr:row>
                    <xdr:rowOff>12700</xdr:rowOff>
                  </to>
                </anchor>
              </controlPr>
            </control>
          </mc:Choice>
        </mc:AlternateContent>
        <mc:AlternateContent xmlns:mc="http://schemas.openxmlformats.org/markup-compatibility/2006">
          <mc:Choice Requires="x14">
            <control shapeId="1080" r:id="rId31" name="Check Box 56">
              <controlPr locked="0" defaultSize="0" autoFill="0" autoLine="0" autoPict="0">
                <anchor moveWithCells="1">
                  <from>
                    <xdr:col>5</xdr:col>
                    <xdr:colOff>165100</xdr:colOff>
                    <xdr:row>25</xdr:row>
                    <xdr:rowOff>171450</xdr:rowOff>
                  </from>
                  <to>
                    <xdr:col>5</xdr:col>
                    <xdr:colOff>469900</xdr:colOff>
                    <xdr:row>27</xdr:row>
                    <xdr:rowOff>12700</xdr:rowOff>
                  </to>
                </anchor>
              </controlPr>
            </control>
          </mc:Choice>
        </mc:AlternateContent>
        <mc:AlternateContent xmlns:mc="http://schemas.openxmlformats.org/markup-compatibility/2006">
          <mc:Choice Requires="x14">
            <control shapeId="1088" r:id="rId32" name="Check Box 64">
              <controlPr defaultSize="0" autoFill="0" autoLine="0" autoPict="0">
                <anchor moveWithCells="1">
                  <from>
                    <xdr:col>0</xdr:col>
                    <xdr:colOff>57150</xdr:colOff>
                    <xdr:row>86</xdr:row>
                    <xdr:rowOff>184150</xdr:rowOff>
                  </from>
                  <to>
                    <xdr:col>1</xdr:col>
                    <xdr:colOff>279400</xdr:colOff>
                    <xdr:row>88</xdr:row>
                    <xdr:rowOff>19050</xdr:rowOff>
                  </to>
                </anchor>
              </controlPr>
            </control>
          </mc:Choice>
        </mc:AlternateContent>
        <mc:AlternateContent xmlns:mc="http://schemas.openxmlformats.org/markup-compatibility/2006">
          <mc:Choice Requires="x14">
            <control shapeId="1089" r:id="rId33" name="Check Box 65">
              <controlPr defaultSize="0" autoFill="0" autoLine="0" autoPict="0">
                <anchor moveWithCells="1">
                  <from>
                    <xdr:col>3</xdr:col>
                    <xdr:colOff>203200</xdr:colOff>
                    <xdr:row>86</xdr:row>
                    <xdr:rowOff>184150</xdr:rowOff>
                  </from>
                  <to>
                    <xdr:col>4</xdr:col>
                    <xdr:colOff>50800</xdr:colOff>
                    <xdr:row>88</xdr:row>
                    <xdr:rowOff>19050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226"/>
  <sheetViews>
    <sheetView showGridLines="0" showRowColHeaders="0" showRuler="0" view="pageLayout" zoomScaleNormal="100" workbookViewId="0">
      <selection activeCell="C178" sqref="C178"/>
    </sheetView>
  </sheetViews>
  <sheetFormatPr defaultColWidth="9.1796875" defaultRowHeight="14.5" x14ac:dyDescent="0.35"/>
  <cols>
    <col min="1" max="1" width="1.1796875" customWidth="1"/>
    <col min="2" max="2" width="6.453125" customWidth="1"/>
    <col min="3" max="3" width="83" customWidth="1"/>
    <col min="4" max="4" width="4.7265625" customWidth="1"/>
  </cols>
  <sheetData>
    <row r="1" spans="1:4" x14ac:dyDescent="0.35">
      <c r="A1" s="36"/>
      <c r="B1" s="37" t="s">
        <v>57</v>
      </c>
      <c r="C1" s="36"/>
      <c r="D1" s="36"/>
    </row>
    <row r="2" spans="1:4" x14ac:dyDescent="0.35">
      <c r="A2" s="36"/>
      <c r="B2" s="37"/>
      <c r="C2" s="36"/>
      <c r="D2" s="36"/>
    </row>
    <row r="3" spans="1:4" x14ac:dyDescent="0.35">
      <c r="A3" s="36"/>
      <c r="B3" s="198" t="s">
        <v>222</v>
      </c>
      <c r="C3" s="198"/>
      <c r="D3" s="36"/>
    </row>
    <row r="4" spans="1:4" x14ac:dyDescent="0.35">
      <c r="A4" s="36"/>
      <c r="B4" s="198"/>
      <c r="C4" s="198"/>
      <c r="D4" s="36"/>
    </row>
    <row r="5" spans="1:4" x14ac:dyDescent="0.35">
      <c r="A5" s="36"/>
      <c r="B5" s="36"/>
      <c r="C5" s="36"/>
      <c r="D5" s="36"/>
    </row>
    <row r="6" spans="1:4" x14ac:dyDescent="0.35">
      <c r="A6" s="36"/>
      <c r="B6" s="215" t="s">
        <v>258</v>
      </c>
      <c r="C6" s="215"/>
      <c r="D6" s="36"/>
    </row>
    <row r="7" spans="1:4" x14ac:dyDescent="0.35">
      <c r="A7" s="36"/>
      <c r="B7" s="36"/>
      <c r="C7" s="198" t="s">
        <v>221</v>
      </c>
      <c r="D7" s="36"/>
    </row>
    <row r="8" spans="1:4" x14ac:dyDescent="0.35">
      <c r="A8" s="36"/>
      <c r="B8" s="36"/>
      <c r="C8" s="198"/>
      <c r="D8" s="36"/>
    </row>
    <row r="9" spans="1:4" x14ac:dyDescent="0.35">
      <c r="A9" s="36"/>
      <c r="B9" s="36"/>
      <c r="C9" s="198"/>
      <c r="D9" s="36"/>
    </row>
    <row r="10" spans="1:4" x14ac:dyDescent="0.35">
      <c r="A10" s="36"/>
      <c r="B10" s="36"/>
      <c r="C10" s="198"/>
      <c r="D10" s="36"/>
    </row>
    <row r="11" spans="1:4" x14ac:dyDescent="0.35">
      <c r="A11" s="36"/>
      <c r="B11" s="36"/>
      <c r="C11" s="36"/>
      <c r="D11" s="36"/>
    </row>
    <row r="12" spans="1:4" ht="15" thickBot="1" x14ac:dyDescent="0.4">
      <c r="A12" s="36"/>
      <c r="B12" s="36" t="s">
        <v>58</v>
      </c>
      <c r="C12" s="36"/>
      <c r="D12" s="36"/>
    </row>
    <row r="13" spans="1:4" ht="45" customHeight="1" thickBot="1" x14ac:dyDescent="0.4">
      <c r="A13" s="36"/>
      <c r="B13" s="216" t="s">
        <v>247</v>
      </c>
      <c r="C13" s="217"/>
      <c r="D13" s="36"/>
    </row>
    <row r="14" spans="1:4" ht="30" customHeight="1" x14ac:dyDescent="0.35">
      <c r="A14" s="36"/>
      <c r="B14" s="218" t="s">
        <v>238</v>
      </c>
      <c r="C14" s="172" t="s">
        <v>261</v>
      </c>
      <c r="D14" s="36"/>
    </row>
    <row r="15" spans="1:4" ht="29" x14ac:dyDescent="0.35">
      <c r="A15" s="36"/>
      <c r="B15" s="219"/>
      <c r="C15" s="163" t="s">
        <v>239</v>
      </c>
      <c r="D15" s="36"/>
    </row>
    <row r="16" spans="1:4" ht="43.5" x14ac:dyDescent="0.35">
      <c r="A16" s="36"/>
      <c r="B16" s="219"/>
      <c r="C16" s="163" t="s">
        <v>240</v>
      </c>
      <c r="D16" s="36"/>
    </row>
    <row r="17" spans="1:4" ht="44" thickBot="1" x14ac:dyDescent="0.4">
      <c r="A17" s="36"/>
      <c r="B17" s="220"/>
      <c r="C17" s="164" t="s">
        <v>241</v>
      </c>
      <c r="D17" s="36"/>
    </row>
    <row r="18" spans="1:4" ht="30" customHeight="1" x14ac:dyDescent="0.35">
      <c r="A18" s="36"/>
      <c r="B18" s="221" t="s">
        <v>242</v>
      </c>
      <c r="C18" s="222"/>
      <c r="D18" s="36"/>
    </row>
    <row r="19" spans="1:4" ht="15" customHeight="1" x14ac:dyDescent="0.35">
      <c r="A19" s="36"/>
      <c r="B19" s="223" t="s">
        <v>243</v>
      </c>
      <c r="C19" s="224"/>
      <c r="D19" s="36"/>
    </row>
    <row r="20" spans="1:4" ht="15" customHeight="1" x14ac:dyDescent="0.35">
      <c r="A20" s="36"/>
      <c r="B20" s="223" t="s">
        <v>244</v>
      </c>
      <c r="C20" s="224"/>
      <c r="D20" s="36"/>
    </row>
    <row r="21" spans="1:4" ht="15.75" customHeight="1" thickBot="1" x14ac:dyDescent="0.4">
      <c r="A21" s="36"/>
      <c r="B21" s="225" t="s">
        <v>245</v>
      </c>
      <c r="C21" s="226"/>
      <c r="D21" s="36"/>
    </row>
    <row r="22" spans="1:4" ht="15" customHeight="1" x14ac:dyDescent="0.35">
      <c r="A22" s="36"/>
      <c r="B22" s="221" t="s">
        <v>246</v>
      </c>
      <c r="C22" s="222"/>
      <c r="D22" s="36"/>
    </row>
    <row r="23" spans="1:4" ht="30" customHeight="1" thickBot="1" x14ac:dyDescent="0.4">
      <c r="A23" s="36"/>
      <c r="B23" s="225" t="s">
        <v>248</v>
      </c>
      <c r="C23" s="226"/>
      <c r="D23" s="36"/>
    </row>
    <row r="24" spans="1:4" ht="30" customHeight="1" x14ac:dyDescent="0.35">
      <c r="A24" s="36"/>
      <c r="B24" s="173"/>
      <c r="C24" s="173"/>
      <c r="D24" s="36"/>
    </row>
    <row r="25" spans="1:4" ht="30" customHeight="1" x14ac:dyDescent="0.35">
      <c r="A25" s="36"/>
      <c r="B25" s="173"/>
      <c r="C25" s="173"/>
      <c r="D25" s="36"/>
    </row>
    <row r="26" spans="1:4" ht="30" customHeight="1" x14ac:dyDescent="0.35">
      <c r="A26" s="36"/>
      <c r="B26" s="173"/>
      <c r="C26" s="173"/>
      <c r="D26" s="36"/>
    </row>
    <row r="27" spans="1:4" ht="30" customHeight="1" x14ac:dyDescent="0.35">
      <c r="A27" s="36"/>
      <c r="B27" s="173"/>
      <c r="C27" s="173"/>
      <c r="D27" s="36"/>
    </row>
    <row r="28" spans="1:4" ht="30" customHeight="1" x14ac:dyDescent="0.35">
      <c r="A28" s="36"/>
      <c r="B28" s="173"/>
      <c r="C28" s="173"/>
      <c r="D28" s="36"/>
    </row>
    <row r="29" spans="1:4" ht="30" customHeight="1" x14ac:dyDescent="0.35">
      <c r="A29" s="36"/>
      <c r="B29" s="173"/>
      <c r="C29" s="173"/>
      <c r="D29" s="36"/>
    </row>
    <row r="30" spans="1:4" ht="30" customHeight="1" x14ac:dyDescent="0.35">
      <c r="A30" s="36"/>
      <c r="B30" s="173"/>
      <c r="C30" s="173"/>
      <c r="D30" s="36"/>
    </row>
    <row r="31" spans="1:4" ht="30" customHeight="1" x14ac:dyDescent="0.35">
      <c r="A31" s="36"/>
      <c r="B31" s="173"/>
      <c r="C31" s="173"/>
      <c r="D31" s="36"/>
    </row>
    <row r="32" spans="1:4" x14ac:dyDescent="0.35">
      <c r="A32" s="36"/>
      <c r="B32" s="36"/>
      <c r="C32" s="43"/>
      <c r="D32" s="36"/>
    </row>
    <row r="33" spans="1:4" x14ac:dyDescent="0.35">
      <c r="A33" s="36"/>
      <c r="B33" s="215" t="s">
        <v>259</v>
      </c>
      <c r="C33" s="215"/>
      <c r="D33" s="36"/>
    </row>
    <row r="34" spans="1:4" x14ac:dyDescent="0.35">
      <c r="A34" s="36"/>
      <c r="B34" s="36"/>
      <c r="C34" s="198" t="s">
        <v>59</v>
      </c>
      <c r="D34" s="36"/>
    </row>
    <row r="35" spans="1:4" x14ac:dyDescent="0.35">
      <c r="A35" s="36"/>
      <c r="B35" s="36"/>
      <c r="C35" s="198"/>
      <c r="D35" s="36"/>
    </row>
    <row r="36" spans="1:4" x14ac:dyDescent="0.35">
      <c r="A36" s="36"/>
      <c r="B36" s="36"/>
      <c r="C36" s="198"/>
      <c r="D36" s="36"/>
    </row>
    <row r="37" spans="1:4" x14ac:dyDescent="0.35">
      <c r="A37" s="36"/>
      <c r="B37" s="36"/>
      <c r="C37" s="36"/>
      <c r="D37" s="36"/>
    </row>
    <row r="38" spans="1:4" ht="15" thickBot="1" x14ac:dyDescent="0.4">
      <c r="A38" s="36"/>
      <c r="B38" s="36" t="s">
        <v>58</v>
      </c>
      <c r="C38" s="36"/>
      <c r="D38" s="36"/>
    </row>
    <row r="39" spans="1:4" ht="15" customHeight="1" x14ac:dyDescent="0.35">
      <c r="A39" s="36"/>
      <c r="B39" s="231" t="s">
        <v>252</v>
      </c>
      <c r="C39" s="232"/>
      <c r="D39" s="36"/>
    </row>
    <row r="40" spans="1:4" ht="15" customHeight="1" x14ac:dyDescent="0.35">
      <c r="A40" s="36"/>
      <c r="B40" s="233"/>
      <c r="C40" s="234"/>
      <c r="D40" s="36"/>
    </row>
    <row r="41" spans="1:4" ht="15" customHeight="1" x14ac:dyDescent="0.35">
      <c r="A41" s="36"/>
      <c r="B41" s="170"/>
      <c r="C41" s="234" t="s">
        <v>257</v>
      </c>
      <c r="D41" s="36"/>
    </row>
    <row r="42" spans="1:4" ht="15" customHeight="1" thickBot="1" x14ac:dyDescent="0.4">
      <c r="A42" s="36"/>
      <c r="B42" s="171"/>
      <c r="C42" s="240"/>
      <c r="D42" s="36"/>
    </row>
    <row r="43" spans="1:4" ht="15.75" customHeight="1" x14ac:dyDescent="0.35">
      <c r="A43" s="36"/>
      <c r="B43" s="233" t="s">
        <v>253</v>
      </c>
      <c r="C43" s="234"/>
      <c r="D43" s="36"/>
    </row>
    <row r="44" spans="1:4" x14ac:dyDescent="0.35">
      <c r="A44" s="36"/>
      <c r="B44" s="233"/>
      <c r="C44" s="234"/>
      <c r="D44" s="36"/>
    </row>
    <row r="45" spans="1:4" ht="15" thickBot="1" x14ac:dyDescent="0.4">
      <c r="A45" s="36"/>
      <c r="B45" s="241"/>
      <c r="C45" s="240"/>
      <c r="D45" s="36"/>
    </row>
    <row r="46" spans="1:4" x14ac:dyDescent="0.35">
      <c r="A46" s="36"/>
      <c r="B46" s="236" t="s">
        <v>249</v>
      </c>
      <c r="C46" s="237"/>
      <c r="D46" s="36"/>
    </row>
    <row r="47" spans="1:4" x14ac:dyDescent="0.35">
      <c r="A47" s="36"/>
      <c r="B47" s="166"/>
      <c r="C47" s="167" t="s">
        <v>251</v>
      </c>
      <c r="D47" s="36"/>
    </row>
    <row r="48" spans="1:4" ht="15" thickBot="1" x14ac:dyDescent="0.4">
      <c r="A48" s="36"/>
      <c r="B48" s="165"/>
      <c r="C48" s="168" t="s">
        <v>250</v>
      </c>
      <c r="D48" s="36"/>
    </row>
    <row r="49" spans="1:4" x14ac:dyDescent="0.35">
      <c r="A49" s="36"/>
      <c r="B49" s="36"/>
      <c r="C49" s="43"/>
      <c r="D49" s="36"/>
    </row>
    <row r="50" spans="1:4" x14ac:dyDescent="0.35">
      <c r="A50" s="36"/>
      <c r="B50" s="215" t="s">
        <v>260</v>
      </c>
      <c r="C50" s="215"/>
      <c r="D50" s="36"/>
    </row>
    <row r="51" spans="1:4" x14ac:dyDescent="0.35">
      <c r="A51" s="36"/>
      <c r="B51" s="36"/>
      <c r="C51" s="198" t="s">
        <v>208</v>
      </c>
      <c r="D51" s="36"/>
    </row>
    <row r="52" spans="1:4" x14ac:dyDescent="0.35">
      <c r="A52" s="36"/>
      <c r="B52" s="36"/>
      <c r="C52" s="198"/>
      <c r="D52" s="36"/>
    </row>
    <row r="53" spans="1:4" x14ac:dyDescent="0.35">
      <c r="A53" s="36"/>
      <c r="B53" s="36"/>
      <c r="C53" s="36"/>
      <c r="D53" s="36"/>
    </row>
    <row r="54" spans="1:4" ht="15" thickBot="1" x14ac:dyDescent="0.4">
      <c r="A54" s="36"/>
      <c r="B54" s="36" t="s">
        <v>58</v>
      </c>
      <c r="C54" s="36"/>
      <c r="D54" s="36"/>
    </row>
    <row r="55" spans="1:4" ht="15" customHeight="1" thickBot="1" x14ac:dyDescent="0.4">
      <c r="A55" s="36"/>
      <c r="B55" s="238" t="s">
        <v>254</v>
      </c>
      <c r="C55" s="239"/>
      <c r="D55" s="36"/>
    </row>
    <row r="56" spans="1:4" ht="15.75" customHeight="1" x14ac:dyDescent="0.35">
      <c r="A56" s="36"/>
      <c r="B56" s="227" t="s">
        <v>255</v>
      </c>
      <c r="C56" s="228"/>
      <c r="D56" s="36"/>
    </row>
    <row r="57" spans="1:4" ht="15" thickBot="1" x14ac:dyDescent="0.4">
      <c r="A57" s="36"/>
      <c r="B57" s="229"/>
      <c r="C57" s="230"/>
      <c r="D57" s="36"/>
    </row>
    <row r="58" spans="1:4" ht="15.75" customHeight="1" x14ac:dyDescent="0.35">
      <c r="A58" s="36"/>
      <c r="B58" s="227" t="s">
        <v>256</v>
      </c>
      <c r="C58" s="228"/>
      <c r="D58" s="36"/>
    </row>
    <row r="59" spans="1:4" ht="15" thickBot="1" x14ac:dyDescent="0.4">
      <c r="A59" s="36"/>
      <c r="B59" s="229"/>
      <c r="C59" s="230"/>
      <c r="D59" s="36"/>
    </row>
    <row r="60" spans="1:4" x14ac:dyDescent="0.35">
      <c r="A60" s="36"/>
      <c r="B60" s="174"/>
      <c r="C60" s="174"/>
      <c r="D60" s="36"/>
    </row>
    <row r="61" spans="1:4" x14ac:dyDescent="0.35">
      <c r="A61" s="36"/>
      <c r="B61" s="174"/>
      <c r="C61" s="174"/>
      <c r="D61" s="36"/>
    </row>
    <row r="62" spans="1:4" x14ac:dyDescent="0.35">
      <c r="A62" s="36"/>
      <c r="B62" s="174"/>
      <c r="C62" s="174"/>
      <c r="D62" s="36"/>
    </row>
    <row r="63" spans="1:4" x14ac:dyDescent="0.35">
      <c r="A63" s="36"/>
      <c r="B63" s="174"/>
      <c r="C63" s="174"/>
      <c r="D63" s="36"/>
    </row>
    <row r="64" spans="1:4" x14ac:dyDescent="0.35">
      <c r="A64" s="36"/>
      <c r="B64" s="174"/>
      <c r="C64" s="174"/>
      <c r="D64" s="36"/>
    </row>
    <row r="65" spans="1:4" x14ac:dyDescent="0.35">
      <c r="A65" s="36"/>
      <c r="B65" s="174"/>
      <c r="C65" s="174"/>
      <c r="D65" s="36"/>
    </row>
    <row r="66" spans="1:4" x14ac:dyDescent="0.35">
      <c r="A66" s="36"/>
      <c r="B66" s="174"/>
      <c r="C66" s="174"/>
      <c r="D66" s="36"/>
    </row>
    <row r="67" spans="1:4" x14ac:dyDescent="0.35">
      <c r="A67" s="36"/>
      <c r="B67" s="174"/>
      <c r="C67" s="174"/>
      <c r="D67" s="36"/>
    </row>
    <row r="68" spans="1:4" x14ac:dyDescent="0.35">
      <c r="A68" s="36"/>
      <c r="B68" s="174"/>
      <c r="C68" s="174"/>
      <c r="D68" s="36"/>
    </row>
    <row r="69" spans="1:4" x14ac:dyDescent="0.35">
      <c r="A69" s="36"/>
      <c r="B69" s="174"/>
      <c r="C69" s="174"/>
      <c r="D69" s="36"/>
    </row>
    <row r="70" spans="1:4" x14ac:dyDescent="0.35">
      <c r="A70" s="36"/>
      <c r="B70" s="174"/>
      <c r="C70" s="174"/>
      <c r="D70" s="36"/>
    </row>
    <row r="71" spans="1:4" x14ac:dyDescent="0.35">
      <c r="A71" s="36"/>
      <c r="B71" s="174"/>
      <c r="C71" s="174"/>
      <c r="D71" s="36"/>
    </row>
    <row r="72" spans="1:4" x14ac:dyDescent="0.35">
      <c r="A72" s="36"/>
      <c r="B72" s="169"/>
      <c r="C72" s="169"/>
      <c r="D72" s="36"/>
    </row>
    <row r="73" spans="1:4" x14ac:dyDescent="0.35">
      <c r="A73" s="36"/>
      <c r="B73" s="169"/>
      <c r="C73" s="169"/>
      <c r="D73" s="36"/>
    </row>
    <row r="74" spans="1:4" x14ac:dyDescent="0.35">
      <c r="A74" s="36"/>
      <c r="B74" s="169"/>
      <c r="C74" s="169"/>
      <c r="D74" s="36"/>
    </row>
    <row r="75" spans="1:4" x14ac:dyDescent="0.35">
      <c r="A75" s="36"/>
      <c r="B75" s="169"/>
      <c r="C75" s="169"/>
      <c r="D75" s="36"/>
    </row>
    <row r="76" spans="1:4" x14ac:dyDescent="0.35">
      <c r="A76" s="36"/>
      <c r="B76" s="169"/>
      <c r="C76" s="169"/>
      <c r="D76" s="36"/>
    </row>
    <row r="77" spans="1:4" x14ac:dyDescent="0.35">
      <c r="A77" s="36"/>
      <c r="B77" s="169"/>
      <c r="C77" s="169"/>
      <c r="D77" s="36"/>
    </row>
    <row r="78" spans="1:4" x14ac:dyDescent="0.35">
      <c r="A78" s="36"/>
      <c r="B78" s="169"/>
      <c r="C78" s="169"/>
      <c r="D78" s="36"/>
    </row>
    <row r="79" spans="1:4" x14ac:dyDescent="0.35">
      <c r="A79" s="36"/>
      <c r="B79" s="36"/>
      <c r="C79" s="43"/>
      <c r="D79" s="36"/>
    </row>
    <row r="80" spans="1:4" x14ac:dyDescent="0.35">
      <c r="A80" s="36"/>
      <c r="B80" s="36" t="s">
        <v>85</v>
      </c>
      <c r="C80" s="35" t="str">
        <f>IF(General!$C$5="","[Project Name]",General!$C$5)</f>
        <v>[Project Name]</v>
      </c>
      <c r="D80" s="36"/>
    </row>
    <row r="81" spans="1:4" x14ac:dyDescent="0.35">
      <c r="A81" s="36"/>
      <c r="B81" s="36"/>
      <c r="C81" s="36"/>
      <c r="D81" s="36"/>
    </row>
    <row r="82" spans="1:4" x14ac:dyDescent="0.35">
      <c r="A82" s="36"/>
      <c r="B82" s="235"/>
      <c r="C82" s="235"/>
      <c r="D82" s="36"/>
    </row>
    <row r="83" spans="1:4" x14ac:dyDescent="0.35">
      <c r="A83" s="36"/>
      <c r="B83" s="235"/>
      <c r="C83" s="235"/>
      <c r="D83" s="36"/>
    </row>
    <row r="84" spans="1:4" x14ac:dyDescent="0.35">
      <c r="A84" s="36"/>
      <c r="B84" s="235"/>
      <c r="C84" s="235"/>
      <c r="D84" s="36"/>
    </row>
    <row r="85" spans="1:4" x14ac:dyDescent="0.35">
      <c r="A85" s="36"/>
      <c r="B85" s="235"/>
      <c r="C85" s="235"/>
      <c r="D85" s="36"/>
    </row>
    <row r="86" spans="1:4" x14ac:dyDescent="0.35">
      <c r="A86" s="36"/>
      <c r="B86" s="235"/>
      <c r="C86" s="235"/>
      <c r="D86" s="36"/>
    </row>
    <row r="87" spans="1:4" x14ac:dyDescent="0.35">
      <c r="A87" s="36"/>
      <c r="B87" s="235"/>
      <c r="C87" s="235"/>
      <c r="D87" s="36"/>
    </row>
    <row r="88" spans="1:4" x14ac:dyDescent="0.35">
      <c r="A88" s="36"/>
      <c r="B88" s="235"/>
      <c r="C88" s="235"/>
      <c r="D88" s="36"/>
    </row>
    <row r="89" spans="1:4" x14ac:dyDescent="0.35">
      <c r="A89" s="36"/>
      <c r="B89" s="235"/>
      <c r="C89" s="235"/>
      <c r="D89" s="36"/>
    </row>
    <row r="90" spans="1:4" x14ac:dyDescent="0.35">
      <c r="A90" s="36"/>
      <c r="B90" s="235"/>
      <c r="C90" s="235"/>
      <c r="D90" s="36"/>
    </row>
    <row r="91" spans="1:4" x14ac:dyDescent="0.35">
      <c r="A91" s="36"/>
      <c r="B91" s="235"/>
      <c r="C91" s="235"/>
      <c r="D91" s="36"/>
    </row>
    <row r="92" spans="1:4" x14ac:dyDescent="0.35">
      <c r="A92" s="36"/>
      <c r="B92" s="235"/>
      <c r="C92" s="235"/>
      <c r="D92" s="36"/>
    </row>
    <row r="93" spans="1:4" x14ac:dyDescent="0.35">
      <c r="A93" s="36"/>
      <c r="B93" s="235"/>
      <c r="C93" s="235"/>
      <c r="D93" s="36"/>
    </row>
    <row r="94" spans="1:4" x14ac:dyDescent="0.35">
      <c r="A94" s="36"/>
      <c r="B94" s="235"/>
      <c r="C94" s="235"/>
      <c r="D94" s="36"/>
    </row>
    <row r="95" spans="1:4" x14ac:dyDescent="0.35">
      <c r="A95" s="36"/>
      <c r="B95" s="235"/>
      <c r="C95" s="235"/>
      <c r="D95" s="36"/>
    </row>
    <row r="96" spans="1:4" x14ac:dyDescent="0.35">
      <c r="A96" s="36"/>
      <c r="B96" s="235"/>
      <c r="C96" s="235"/>
      <c r="D96" s="36"/>
    </row>
    <row r="97" spans="1:4" x14ac:dyDescent="0.35">
      <c r="A97" s="36"/>
      <c r="B97" s="235"/>
      <c r="C97" s="235"/>
      <c r="D97" s="36"/>
    </row>
    <row r="98" spans="1:4" x14ac:dyDescent="0.35">
      <c r="A98" s="36"/>
      <c r="B98" s="235"/>
      <c r="C98" s="235"/>
      <c r="D98" s="36"/>
    </row>
    <row r="99" spans="1:4" x14ac:dyDescent="0.35">
      <c r="A99" s="36"/>
      <c r="B99" s="235"/>
      <c r="C99" s="235"/>
      <c r="D99" s="36"/>
    </row>
    <row r="100" spans="1:4" x14ac:dyDescent="0.35">
      <c r="A100" s="36"/>
      <c r="B100" s="235"/>
      <c r="C100" s="235"/>
      <c r="D100" s="36"/>
    </row>
    <row r="101" spans="1:4" x14ac:dyDescent="0.35">
      <c r="A101" s="36"/>
      <c r="B101" s="235"/>
      <c r="C101" s="235"/>
      <c r="D101" s="36"/>
    </row>
    <row r="102" spans="1:4" x14ac:dyDescent="0.35">
      <c r="A102" s="36"/>
      <c r="B102" s="235"/>
      <c r="C102" s="235"/>
      <c r="D102" s="36"/>
    </row>
    <row r="103" spans="1:4" x14ac:dyDescent="0.35">
      <c r="A103" s="36"/>
      <c r="B103" s="235"/>
      <c r="C103" s="235"/>
      <c r="D103" s="36"/>
    </row>
    <row r="104" spans="1:4" x14ac:dyDescent="0.35">
      <c r="A104" s="36"/>
      <c r="B104" s="235"/>
      <c r="C104" s="235"/>
      <c r="D104" s="36"/>
    </row>
    <row r="105" spans="1:4" x14ac:dyDescent="0.35">
      <c r="A105" s="36"/>
      <c r="B105" s="235"/>
      <c r="C105" s="235"/>
      <c r="D105" s="36"/>
    </row>
    <row r="106" spans="1:4" x14ac:dyDescent="0.35">
      <c r="A106" s="36"/>
      <c r="B106" s="235"/>
      <c r="C106" s="235"/>
      <c r="D106" s="36"/>
    </row>
    <row r="107" spans="1:4" x14ac:dyDescent="0.35">
      <c r="A107" s="36"/>
      <c r="B107" s="235"/>
      <c r="C107" s="235"/>
      <c r="D107" s="36"/>
    </row>
    <row r="108" spans="1:4" x14ac:dyDescent="0.35">
      <c r="A108" s="36"/>
      <c r="B108" s="235"/>
      <c r="C108" s="235"/>
      <c r="D108" s="36"/>
    </row>
    <row r="109" spans="1:4" x14ac:dyDescent="0.35">
      <c r="A109" s="36"/>
      <c r="B109" s="235"/>
      <c r="C109" s="235"/>
      <c r="D109" s="36"/>
    </row>
    <row r="110" spans="1:4" x14ac:dyDescent="0.35">
      <c r="A110" s="36"/>
      <c r="B110" s="235"/>
      <c r="C110" s="235"/>
      <c r="D110" s="36"/>
    </row>
    <row r="111" spans="1:4" x14ac:dyDescent="0.35">
      <c r="A111" s="36"/>
      <c r="B111" s="235"/>
      <c r="C111" s="235"/>
      <c r="D111" s="36"/>
    </row>
    <row r="112" spans="1:4" x14ac:dyDescent="0.35">
      <c r="A112" s="36"/>
      <c r="B112" s="235"/>
      <c r="C112" s="235"/>
      <c r="D112" s="36"/>
    </row>
    <row r="113" spans="1:4" x14ac:dyDescent="0.35">
      <c r="A113" s="36"/>
      <c r="B113" s="235"/>
      <c r="C113" s="235"/>
      <c r="D113" s="36"/>
    </row>
    <row r="114" spans="1:4" x14ac:dyDescent="0.35">
      <c r="A114" s="36"/>
      <c r="B114" s="235"/>
      <c r="C114" s="235"/>
      <c r="D114" s="36"/>
    </row>
    <row r="115" spans="1:4" x14ac:dyDescent="0.35">
      <c r="A115" s="36"/>
      <c r="B115" s="235"/>
      <c r="C115" s="235"/>
      <c r="D115" s="36"/>
    </row>
    <row r="116" spans="1:4" x14ac:dyDescent="0.35">
      <c r="A116" s="36"/>
      <c r="B116" s="235"/>
      <c r="C116" s="235"/>
      <c r="D116" s="36"/>
    </row>
    <row r="117" spans="1:4" x14ac:dyDescent="0.35">
      <c r="A117" s="36"/>
      <c r="B117" s="235"/>
      <c r="C117" s="235"/>
      <c r="D117" s="36"/>
    </row>
    <row r="118" spans="1:4" x14ac:dyDescent="0.35">
      <c r="A118" s="36"/>
      <c r="B118" s="235"/>
      <c r="C118" s="235"/>
      <c r="D118" s="36"/>
    </row>
    <row r="119" spans="1:4" x14ac:dyDescent="0.35">
      <c r="A119" s="36"/>
      <c r="B119" s="235"/>
      <c r="C119" s="235"/>
      <c r="D119" s="36"/>
    </row>
    <row r="120" spans="1:4" x14ac:dyDescent="0.35">
      <c r="A120" s="36"/>
      <c r="B120" s="235"/>
      <c r="C120" s="235"/>
      <c r="D120" s="36"/>
    </row>
    <row r="121" spans="1:4" x14ac:dyDescent="0.35">
      <c r="A121" s="36"/>
      <c r="B121" s="235"/>
      <c r="C121" s="235"/>
      <c r="D121" s="36"/>
    </row>
    <row r="122" spans="1:4" x14ac:dyDescent="0.35">
      <c r="A122" s="36"/>
      <c r="B122" s="235"/>
      <c r="C122" s="235"/>
      <c r="D122" s="36"/>
    </row>
    <row r="123" spans="1:4" x14ac:dyDescent="0.35">
      <c r="A123" s="36"/>
      <c r="B123" s="235"/>
      <c r="C123" s="235"/>
      <c r="D123" s="36"/>
    </row>
    <row r="124" spans="1:4" x14ac:dyDescent="0.35">
      <c r="A124" s="36"/>
      <c r="B124" s="235"/>
      <c r="C124" s="235"/>
      <c r="D124" s="36"/>
    </row>
    <row r="125" spans="1:4" x14ac:dyDescent="0.35">
      <c r="A125" s="36"/>
      <c r="B125" s="235"/>
      <c r="C125" s="235"/>
      <c r="D125" s="36"/>
    </row>
    <row r="126" spans="1:4" x14ac:dyDescent="0.35">
      <c r="A126" s="36"/>
      <c r="B126" s="235"/>
      <c r="C126" s="235"/>
      <c r="D126" s="36"/>
    </row>
    <row r="127" spans="1:4" x14ac:dyDescent="0.35">
      <c r="A127" s="36"/>
      <c r="B127" s="235"/>
      <c r="C127" s="235"/>
      <c r="D127" s="36"/>
    </row>
    <row r="128" spans="1:4" x14ac:dyDescent="0.35">
      <c r="A128" s="36"/>
      <c r="B128" s="36"/>
      <c r="C128" s="36"/>
      <c r="D128" s="36"/>
    </row>
    <row r="129" spans="1:4" x14ac:dyDescent="0.35">
      <c r="A129" s="36"/>
      <c r="B129" s="36" t="s">
        <v>86</v>
      </c>
      <c r="C129" s="35" t="str">
        <f>IF(General!$C$5="","[Project Name]",General!$C$5)</f>
        <v>[Project Name]</v>
      </c>
      <c r="D129" s="36"/>
    </row>
    <row r="130" spans="1:4" x14ac:dyDescent="0.35">
      <c r="A130" s="36"/>
      <c r="B130" s="36"/>
      <c r="C130" s="36"/>
      <c r="D130" s="36"/>
    </row>
    <row r="131" spans="1:4" x14ac:dyDescent="0.35">
      <c r="A131" s="36"/>
      <c r="B131" s="201"/>
      <c r="C131" s="201"/>
      <c r="D131" s="36"/>
    </row>
    <row r="132" spans="1:4" x14ac:dyDescent="0.35">
      <c r="A132" s="36"/>
      <c r="B132" s="201"/>
      <c r="C132" s="201"/>
      <c r="D132" s="36"/>
    </row>
    <row r="133" spans="1:4" x14ac:dyDescent="0.35">
      <c r="A133" s="36"/>
      <c r="B133" s="201"/>
      <c r="C133" s="201"/>
      <c r="D133" s="36"/>
    </row>
    <row r="134" spans="1:4" x14ac:dyDescent="0.35">
      <c r="A134" s="36"/>
      <c r="B134" s="201"/>
      <c r="C134" s="201"/>
      <c r="D134" s="36"/>
    </row>
    <row r="135" spans="1:4" x14ac:dyDescent="0.35">
      <c r="A135" s="36"/>
      <c r="B135" s="201"/>
      <c r="C135" s="201"/>
      <c r="D135" s="36"/>
    </row>
    <row r="136" spans="1:4" x14ac:dyDescent="0.35">
      <c r="A136" s="36"/>
      <c r="B136" s="201"/>
      <c r="C136" s="201"/>
      <c r="D136" s="36"/>
    </row>
    <row r="137" spans="1:4" x14ac:dyDescent="0.35">
      <c r="A137" s="36"/>
      <c r="B137" s="201"/>
      <c r="C137" s="201"/>
      <c r="D137" s="36"/>
    </row>
    <row r="138" spans="1:4" x14ac:dyDescent="0.35">
      <c r="A138" s="36"/>
      <c r="B138" s="201"/>
      <c r="C138" s="201"/>
      <c r="D138" s="36"/>
    </row>
    <row r="139" spans="1:4" x14ac:dyDescent="0.35">
      <c r="A139" s="36"/>
      <c r="B139" s="201"/>
      <c r="C139" s="201"/>
      <c r="D139" s="36"/>
    </row>
    <row r="140" spans="1:4" x14ac:dyDescent="0.35">
      <c r="A140" s="36"/>
      <c r="B140" s="201"/>
      <c r="C140" s="201"/>
      <c r="D140" s="36"/>
    </row>
    <row r="141" spans="1:4" x14ac:dyDescent="0.35">
      <c r="A141" s="36"/>
      <c r="B141" s="201"/>
      <c r="C141" s="201"/>
      <c r="D141" s="36"/>
    </row>
    <row r="142" spans="1:4" x14ac:dyDescent="0.35">
      <c r="A142" s="36"/>
      <c r="B142" s="201"/>
      <c r="C142" s="201"/>
      <c r="D142" s="36"/>
    </row>
    <row r="143" spans="1:4" x14ac:dyDescent="0.35">
      <c r="A143" s="36"/>
      <c r="B143" s="201"/>
      <c r="C143" s="201"/>
      <c r="D143" s="36"/>
    </row>
    <row r="144" spans="1:4" x14ac:dyDescent="0.35">
      <c r="A144" s="36"/>
      <c r="B144" s="201"/>
      <c r="C144" s="201"/>
      <c r="D144" s="36"/>
    </row>
    <row r="145" spans="1:4" x14ac:dyDescent="0.35">
      <c r="A145" s="36"/>
      <c r="B145" s="201"/>
      <c r="C145" s="201"/>
      <c r="D145" s="36"/>
    </row>
    <row r="146" spans="1:4" x14ac:dyDescent="0.35">
      <c r="A146" s="36"/>
      <c r="B146" s="201"/>
      <c r="C146" s="201"/>
      <c r="D146" s="36"/>
    </row>
    <row r="147" spans="1:4" x14ac:dyDescent="0.35">
      <c r="A147" s="36"/>
      <c r="B147" s="201"/>
      <c r="C147" s="201"/>
      <c r="D147" s="36"/>
    </row>
    <row r="148" spans="1:4" x14ac:dyDescent="0.35">
      <c r="A148" s="36"/>
      <c r="B148" s="201"/>
      <c r="C148" s="201"/>
      <c r="D148" s="36"/>
    </row>
    <row r="149" spans="1:4" x14ac:dyDescent="0.35">
      <c r="A149" s="36"/>
      <c r="B149" s="201"/>
      <c r="C149" s="201"/>
      <c r="D149" s="36"/>
    </row>
    <row r="150" spans="1:4" x14ac:dyDescent="0.35">
      <c r="A150" s="36"/>
      <c r="B150" s="201"/>
      <c r="C150" s="201"/>
      <c r="D150" s="36"/>
    </row>
    <row r="151" spans="1:4" x14ac:dyDescent="0.35">
      <c r="A151" s="36"/>
      <c r="B151" s="201"/>
      <c r="C151" s="201"/>
      <c r="D151" s="36"/>
    </row>
    <row r="152" spans="1:4" x14ac:dyDescent="0.35">
      <c r="A152" s="36"/>
      <c r="B152" s="201"/>
      <c r="C152" s="201"/>
      <c r="D152" s="36"/>
    </row>
    <row r="153" spans="1:4" x14ac:dyDescent="0.35">
      <c r="A153" s="36"/>
      <c r="B153" s="201"/>
      <c r="C153" s="201"/>
      <c r="D153" s="36"/>
    </row>
    <row r="154" spans="1:4" x14ac:dyDescent="0.35">
      <c r="A154" s="36"/>
      <c r="B154" s="201"/>
      <c r="C154" s="201"/>
      <c r="D154" s="36"/>
    </row>
    <row r="155" spans="1:4" x14ac:dyDescent="0.35">
      <c r="A155" s="36"/>
      <c r="B155" s="201"/>
      <c r="C155" s="201"/>
      <c r="D155" s="36"/>
    </row>
    <row r="156" spans="1:4" x14ac:dyDescent="0.35">
      <c r="A156" s="36"/>
      <c r="B156" s="201"/>
      <c r="C156" s="201"/>
      <c r="D156" s="36"/>
    </row>
    <row r="157" spans="1:4" x14ac:dyDescent="0.35">
      <c r="A157" s="36"/>
      <c r="B157" s="201"/>
      <c r="C157" s="201"/>
      <c r="D157" s="36"/>
    </row>
    <row r="158" spans="1:4" x14ac:dyDescent="0.35">
      <c r="A158" s="36"/>
      <c r="B158" s="201"/>
      <c r="C158" s="201"/>
      <c r="D158" s="36"/>
    </row>
    <row r="159" spans="1:4" x14ac:dyDescent="0.35">
      <c r="A159" s="36"/>
      <c r="B159" s="201"/>
      <c r="C159" s="201"/>
      <c r="D159" s="36"/>
    </row>
    <row r="160" spans="1:4" x14ac:dyDescent="0.35">
      <c r="A160" s="36"/>
      <c r="B160" s="201"/>
      <c r="C160" s="201"/>
      <c r="D160" s="36"/>
    </row>
    <row r="161" spans="1:4" x14ac:dyDescent="0.35">
      <c r="A161" s="36"/>
      <c r="B161" s="201"/>
      <c r="C161" s="201"/>
      <c r="D161" s="36"/>
    </row>
    <row r="162" spans="1:4" x14ac:dyDescent="0.35">
      <c r="A162" s="36"/>
      <c r="B162" s="201"/>
      <c r="C162" s="201"/>
      <c r="D162" s="36"/>
    </row>
    <row r="163" spans="1:4" x14ac:dyDescent="0.35">
      <c r="A163" s="36"/>
      <c r="B163" s="201"/>
      <c r="C163" s="201"/>
      <c r="D163" s="36"/>
    </row>
    <row r="164" spans="1:4" x14ac:dyDescent="0.35">
      <c r="A164" s="36"/>
      <c r="B164" s="201"/>
      <c r="C164" s="201"/>
      <c r="D164" s="36"/>
    </row>
    <row r="165" spans="1:4" x14ac:dyDescent="0.35">
      <c r="A165" s="36"/>
      <c r="B165" s="201"/>
      <c r="C165" s="201"/>
      <c r="D165" s="36"/>
    </row>
    <row r="166" spans="1:4" x14ac:dyDescent="0.35">
      <c r="A166" s="36"/>
      <c r="B166" s="201"/>
      <c r="C166" s="201"/>
      <c r="D166" s="36"/>
    </row>
    <row r="167" spans="1:4" x14ac:dyDescent="0.35">
      <c r="A167" s="36"/>
      <c r="B167" s="201"/>
      <c r="C167" s="201"/>
      <c r="D167" s="36"/>
    </row>
    <row r="168" spans="1:4" x14ac:dyDescent="0.35">
      <c r="A168" s="36"/>
      <c r="B168" s="201"/>
      <c r="C168" s="201"/>
      <c r="D168" s="36"/>
    </row>
    <row r="169" spans="1:4" x14ac:dyDescent="0.35">
      <c r="A169" s="36"/>
      <c r="B169" s="201"/>
      <c r="C169" s="201"/>
      <c r="D169" s="36"/>
    </row>
    <row r="170" spans="1:4" x14ac:dyDescent="0.35">
      <c r="A170" s="36"/>
      <c r="B170" s="201"/>
      <c r="C170" s="201"/>
      <c r="D170" s="36"/>
    </row>
    <row r="171" spans="1:4" x14ac:dyDescent="0.35">
      <c r="A171" s="36"/>
      <c r="B171" s="201"/>
      <c r="C171" s="201"/>
      <c r="D171" s="36"/>
    </row>
    <row r="172" spans="1:4" x14ac:dyDescent="0.35">
      <c r="A172" s="36"/>
      <c r="B172" s="201"/>
      <c r="C172" s="201"/>
      <c r="D172" s="36"/>
    </row>
    <row r="173" spans="1:4" x14ac:dyDescent="0.35">
      <c r="A173" s="36"/>
      <c r="B173" s="201"/>
      <c r="C173" s="201"/>
      <c r="D173" s="36"/>
    </row>
    <row r="174" spans="1:4" x14ac:dyDescent="0.35">
      <c r="A174" s="36"/>
      <c r="B174" s="201"/>
      <c r="C174" s="201"/>
      <c r="D174" s="36"/>
    </row>
    <row r="175" spans="1:4" x14ac:dyDescent="0.35">
      <c r="A175" s="36"/>
      <c r="B175" s="201"/>
      <c r="C175" s="201"/>
      <c r="D175" s="36"/>
    </row>
    <row r="176" spans="1:4" x14ac:dyDescent="0.35">
      <c r="A176" s="36"/>
      <c r="B176" s="201"/>
      <c r="C176" s="201"/>
      <c r="D176" s="36"/>
    </row>
    <row r="177" spans="1:4" x14ac:dyDescent="0.35">
      <c r="A177" s="36"/>
      <c r="B177" s="215"/>
      <c r="C177" s="215"/>
      <c r="D177" s="36"/>
    </row>
    <row r="178" spans="1:4" x14ac:dyDescent="0.35">
      <c r="A178" s="36"/>
      <c r="B178" s="3" t="s">
        <v>87</v>
      </c>
      <c r="C178" s="35" t="str">
        <f>IF(General!$C$5="","[Project Name]",General!$C$5)</f>
        <v>[Project Name]</v>
      </c>
      <c r="D178" s="36"/>
    </row>
    <row r="179" spans="1:4" x14ac:dyDescent="0.35">
      <c r="A179" s="36"/>
      <c r="B179" s="36"/>
      <c r="C179" s="36"/>
      <c r="D179" s="36"/>
    </row>
    <row r="180" spans="1:4" x14ac:dyDescent="0.35">
      <c r="A180" s="36"/>
      <c r="B180" s="201"/>
      <c r="C180" s="201"/>
      <c r="D180" s="36"/>
    </row>
    <row r="181" spans="1:4" x14ac:dyDescent="0.35">
      <c r="A181" s="36"/>
      <c r="B181" s="201"/>
      <c r="C181" s="201"/>
      <c r="D181" s="36"/>
    </row>
    <row r="182" spans="1:4" x14ac:dyDescent="0.35">
      <c r="A182" s="36"/>
      <c r="B182" s="201"/>
      <c r="C182" s="201"/>
      <c r="D182" s="36"/>
    </row>
    <row r="183" spans="1:4" x14ac:dyDescent="0.35">
      <c r="A183" s="36"/>
      <c r="B183" s="201"/>
      <c r="C183" s="201"/>
      <c r="D183" s="36"/>
    </row>
    <row r="184" spans="1:4" x14ac:dyDescent="0.35">
      <c r="A184" s="36"/>
      <c r="B184" s="201"/>
      <c r="C184" s="201"/>
      <c r="D184" s="36"/>
    </row>
    <row r="185" spans="1:4" x14ac:dyDescent="0.35">
      <c r="A185" s="36"/>
      <c r="B185" s="201"/>
      <c r="C185" s="201"/>
      <c r="D185" s="36"/>
    </row>
    <row r="186" spans="1:4" x14ac:dyDescent="0.35">
      <c r="A186" s="36"/>
      <c r="B186" s="201"/>
      <c r="C186" s="201"/>
      <c r="D186" s="36"/>
    </row>
    <row r="187" spans="1:4" x14ac:dyDescent="0.35">
      <c r="A187" s="36"/>
      <c r="B187" s="201"/>
      <c r="C187" s="201"/>
      <c r="D187" s="36"/>
    </row>
    <row r="188" spans="1:4" x14ac:dyDescent="0.35">
      <c r="A188" s="36"/>
      <c r="B188" s="201"/>
      <c r="C188" s="201"/>
      <c r="D188" s="36"/>
    </row>
    <row r="189" spans="1:4" x14ac:dyDescent="0.35">
      <c r="A189" s="36"/>
      <c r="B189" s="201"/>
      <c r="C189" s="201"/>
      <c r="D189" s="36"/>
    </row>
    <row r="190" spans="1:4" x14ac:dyDescent="0.35">
      <c r="A190" s="36"/>
      <c r="B190" s="201"/>
      <c r="C190" s="201"/>
      <c r="D190" s="36"/>
    </row>
    <row r="191" spans="1:4" x14ac:dyDescent="0.35">
      <c r="A191" s="36"/>
      <c r="B191" s="201"/>
      <c r="C191" s="201"/>
      <c r="D191" s="36"/>
    </row>
    <row r="192" spans="1:4" x14ac:dyDescent="0.35">
      <c r="A192" s="36"/>
      <c r="B192" s="201"/>
      <c r="C192" s="201"/>
      <c r="D192" s="36"/>
    </row>
    <row r="193" spans="1:4" x14ac:dyDescent="0.35">
      <c r="A193" s="36"/>
      <c r="B193" s="201"/>
      <c r="C193" s="201"/>
      <c r="D193" s="36"/>
    </row>
    <row r="194" spans="1:4" x14ac:dyDescent="0.35">
      <c r="A194" s="36"/>
      <c r="B194" s="201"/>
      <c r="C194" s="201"/>
      <c r="D194" s="36"/>
    </row>
    <row r="195" spans="1:4" x14ac:dyDescent="0.35">
      <c r="A195" s="36"/>
      <c r="B195" s="201"/>
      <c r="C195" s="201"/>
      <c r="D195" s="36"/>
    </row>
    <row r="196" spans="1:4" x14ac:dyDescent="0.35">
      <c r="A196" s="36"/>
      <c r="B196" s="201"/>
      <c r="C196" s="201"/>
      <c r="D196" s="36"/>
    </row>
    <row r="197" spans="1:4" x14ac:dyDescent="0.35">
      <c r="A197" s="36"/>
      <c r="B197" s="201"/>
      <c r="C197" s="201"/>
      <c r="D197" s="36"/>
    </row>
    <row r="198" spans="1:4" x14ac:dyDescent="0.35">
      <c r="A198" s="36"/>
      <c r="B198" s="201"/>
      <c r="C198" s="201"/>
      <c r="D198" s="36"/>
    </row>
    <row r="199" spans="1:4" x14ac:dyDescent="0.35">
      <c r="A199" s="36"/>
      <c r="B199" s="201"/>
      <c r="C199" s="201"/>
      <c r="D199" s="36"/>
    </row>
    <row r="200" spans="1:4" x14ac:dyDescent="0.35">
      <c r="A200" s="36"/>
      <c r="B200" s="201"/>
      <c r="C200" s="201"/>
      <c r="D200" s="36"/>
    </row>
    <row r="201" spans="1:4" x14ac:dyDescent="0.35">
      <c r="A201" s="36"/>
      <c r="B201" s="201"/>
      <c r="C201" s="201"/>
      <c r="D201" s="36"/>
    </row>
    <row r="202" spans="1:4" x14ac:dyDescent="0.35">
      <c r="A202" s="36"/>
      <c r="B202" s="201"/>
      <c r="C202" s="201"/>
      <c r="D202" s="36"/>
    </row>
    <row r="203" spans="1:4" x14ac:dyDescent="0.35">
      <c r="A203" s="36"/>
      <c r="B203" s="201"/>
      <c r="C203" s="201"/>
      <c r="D203" s="36"/>
    </row>
    <row r="204" spans="1:4" x14ac:dyDescent="0.35">
      <c r="A204" s="36"/>
      <c r="B204" s="201"/>
      <c r="C204" s="201"/>
      <c r="D204" s="36"/>
    </row>
    <row r="205" spans="1:4" x14ac:dyDescent="0.35">
      <c r="A205" s="36"/>
      <c r="B205" s="201"/>
      <c r="C205" s="201"/>
      <c r="D205" s="36"/>
    </row>
    <row r="206" spans="1:4" x14ac:dyDescent="0.35">
      <c r="A206" s="36"/>
      <c r="B206" s="201"/>
      <c r="C206" s="201"/>
      <c r="D206" s="36"/>
    </row>
    <row r="207" spans="1:4" x14ac:dyDescent="0.35">
      <c r="A207" s="36"/>
      <c r="B207" s="201"/>
      <c r="C207" s="201"/>
      <c r="D207" s="36"/>
    </row>
    <row r="208" spans="1:4" x14ac:dyDescent="0.35">
      <c r="A208" s="36"/>
      <c r="B208" s="201"/>
      <c r="C208" s="201"/>
      <c r="D208" s="36"/>
    </row>
    <row r="209" spans="1:4" x14ac:dyDescent="0.35">
      <c r="A209" s="36"/>
      <c r="B209" s="201"/>
      <c r="C209" s="201"/>
      <c r="D209" s="36"/>
    </row>
    <row r="210" spans="1:4" x14ac:dyDescent="0.35">
      <c r="A210" s="36"/>
      <c r="B210" s="201"/>
      <c r="C210" s="201"/>
      <c r="D210" s="36"/>
    </row>
    <row r="211" spans="1:4" x14ac:dyDescent="0.35">
      <c r="A211" s="36"/>
      <c r="B211" s="201"/>
      <c r="C211" s="201"/>
      <c r="D211" s="36"/>
    </row>
    <row r="212" spans="1:4" x14ac:dyDescent="0.35">
      <c r="A212" s="36"/>
      <c r="B212" s="201"/>
      <c r="C212" s="201"/>
      <c r="D212" s="36"/>
    </row>
    <row r="213" spans="1:4" x14ac:dyDescent="0.35">
      <c r="A213" s="36"/>
      <c r="B213" s="201"/>
      <c r="C213" s="201"/>
      <c r="D213" s="36"/>
    </row>
    <row r="214" spans="1:4" x14ac:dyDescent="0.35">
      <c r="A214" s="36"/>
      <c r="B214" s="201"/>
      <c r="C214" s="201"/>
      <c r="D214" s="36"/>
    </row>
    <row r="215" spans="1:4" x14ac:dyDescent="0.35">
      <c r="A215" s="36"/>
      <c r="B215" s="201"/>
      <c r="C215" s="201"/>
      <c r="D215" s="36"/>
    </row>
    <row r="216" spans="1:4" x14ac:dyDescent="0.35">
      <c r="A216" s="36"/>
      <c r="B216" s="201"/>
      <c r="C216" s="201"/>
      <c r="D216" s="36"/>
    </row>
    <row r="217" spans="1:4" x14ac:dyDescent="0.35">
      <c r="A217" s="36"/>
      <c r="B217" s="201"/>
      <c r="C217" s="201"/>
      <c r="D217" s="36"/>
    </row>
    <row r="218" spans="1:4" x14ac:dyDescent="0.35">
      <c r="A218" s="36"/>
      <c r="B218" s="201"/>
      <c r="C218" s="201"/>
      <c r="D218" s="36"/>
    </row>
    <row r="219" spans="1:4" x14ac:dyDescent="0.35">
      <c r="A219" s="36"/>
      <c r="B219" s="201"/>
      <c r="C219" s="201"/>
      <c r="D219" s="36"/>
    </row>
    <row r="220" spans="1:4" x14ac:dyDescent="0.35">
      <c r="A220" s="36"/>
      <c r="B220" s="201"/>
      <c r="C220" s="201"/>
      <c r="D220" s="36"/>
    </row>
    <row r="221" spans="1:4" x14ac:dyDescent="0.35">
      <c r="A221" s="36"/>
      <c r="B221" s="201"/>
      <c r="C221" s="201"/>
      <c r="D221" s="36"/>
    </row>
    <row r="222" spans="1:4" x14ac:dyDescent="0.35">
      <c r="A222" s="36"/>
      <c r="B222" s="201"/>
      <c r="C222" s="201"/>
      <c r="D222" s="36"/>
    </row>
    <row r="223" spans="1:4" x14ac:dyDescent="0.35">
      <c r="A223" s="36"/>
      <c r="B223" s="201"/>
      <c r="C223" s="201"/>
      <c r="D223" s="36"/>
    </row>
    <row r="224" spans="1:4" x14ac:dyDescent="0.35">
      <c r="A224" s="36"/>
      <c r="B224" s="201"/>
      <c r="C224" s="201"/>
      <c r="D224" s="36"/>
    </row>
    <row r="225" spans="1:4" x14ac:dyDescent="0.35">
      <c r="A225" s="36"/>
      <c r="B225" s="201"/>
      <c r="C225" s="201"/>
      <c r="D225" s="36"/>
    </row>
    <row r="226" spans="1:4" x14ac:dyDescent="0.35">
      <c r="A226" s="36"/>
      <c r="B226" s="36"/>
      <c r="C226" s="36"/>
      <c r="D226" s="36"/>
    </row>
  </sheetData>
  <sheetProtection algorithmName="SHA-512" hashValue="JGRHjKTZ6yFEuCd9+HrRcqAVpxX5fWwy7xTEzD7GYYM4hONB0CXFOjINjV3wfigCNV3Iuv6FftuS5QV4gjnRAQ==" saltValue="74haBEj2WOT0YIbzpLOn+Q==" spinCount="100000" sheet="1" objects="1" scenarios="1"/>
  <mergeCells count="26">
    <mergeCell ref="B177:C177"/>
    <mergeCell ref="B131:C176"/>
    <mergeCell ref="B180:C225"/>
    <mergeCell ref="B58:C59"/>
    <mergeCell ref="C34:C36"/>
    <mergeCell ref="B50:C50"/>
    <mergeCell ref="C51:C52"/>
    <mergeCell ref="B39:C40"/>
    <mergeCell ref="B82:C127"/>
    <mergeCell ref="B46:C46"/>
    <mergeCell ref="B55:C55"/>
    <mergeCell ref="B56:C57"/>
    <mergeCell ref="C41:C42"/>
    <mergeCell ref="B43:C45"/>
    <mergeCell ref="B3:C4"/>
    <mergeCell ref="C7:C10"/>
    <mergeCell ref="B6:C6"/>
    <mergeCell ref="B33:C33"/>
    <mergeCell ref="B13:C13"/>
    <mergeCell ref="B14:B17"/>
    <mergeCell ref="B18:C18"/>
    <mergeCell ref="B19:C19"/>
    <mergeCell ref="B20:C20"/>
    <mergeCell ref="B21:C21"/>
    <mergeCell ref="B22:C22"/>
    <mergeCell ref="B23:C23"/>
  </mergeCells>
  <pageMargins left="0.5" right="0.29166666666666669" top="0.5" bottom="0.5" header="0.3" footer="0.3"/>
  <pageSetup orientation="portrait" r:id="rId1"/>
  <headerFooter>
    <oddHeader xml:space="preserve">&amp;C  </oddHeader>
    <oddFooter xml:space="preserve">&amp;C   </oddFooter>
  </headerFooter>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50"/>
  <sheetViews>
    <sheetView showGridLines="0" showRowColHeaders="0" showRuler="0" view="pageLayout" zoomScaleNormal="100" workbookViewId="0">
      <selection activeCell="B42" sqref="B42:E49"/>
    </sheetView>
  </sheetViews>
  <sheetFormatPr defaultColWidth="9.1796875" defaultRowHeight="14.5" x14ac:dyDescent="0.35"/>
  <cols>
    <col min="1" max="1" width="1.1796875" customWidth="1"/>
    <col min="2" max="2" width="29.81640625" customWidth="1"/>
    <col min="3" max="3" width="14" style="7" customWidth="1"/>
    <col min="4" max="4" width="5.26953125" customWidth="1"/>
    <col min="5" max="5" width="39.81640625" customWidth="1"/>
    <col min="6" max="6" width="4.26953125" customWidth="1"/>
  </cols>
  <sheetData>
    <row r="1" spans="1:6" x14ac:dyDescent="0.35">
      <c r="A1" s="36"/>
      <c r="B1" s="37" t="s">
        <v>77</v>
      </c>
      <c r="C1" s="35"/>
      <c r="D1" s="36"/>
      <c r="E1" s="35" t="str">
        <f>IF(General!$C$5="","[Project Name]",General!$C$5)</f>
        <v>[Project Name]</v>
      </c>
      <c r="F1" s="36"/>
    </row>
    <row r="2" spans="1:6" x14ac:dyDescent="0.35">
      <c r="A2" s="36"/>
      <c r="B2" s="36"/>
      <c r="C2" s="35"/>
      <c r="D2" s="36"/>
      <c r="E2" s="36"/>
      <c r="F2" s="36"/>
    </row>
    <row r="3" spans="1:6" ht="15" customHeight="1" x14ac:dyDescent="0.35">
      <c r="A3" s="36"/>
      <c r="B3" s="198" t="s">
        <v>193</v>
      </c>
      <c r="C3" s="198"/>
      <c r="D3" s="198"/>
      <c r="E3" s="198"/>
      <c r="F3" s="36"/>
    </row>
    <row r="4" spans="1:6" x14ac:dyDescent="0.35">
      <c r="A4" s="36"/>
      <c r="B4" s="198"/>
      <c r="C4" s="198"/>
      <c r="D4" s="198"/>
      <c r="E4" s="198"/>
      <c r="F4" s="36"/>
    </row>
    <row r="5" spans="1:6" x14ac:dyDescent="0.35">
      <c r="A5" s="36"/>
      <c r="B5" s="198"/>
      <c r="C5" s="198"/>
      <c r="D5" s="198"/>
      <c r="E5" s="198"/>
      <c r="F5" s="36"/>
    </row>
    <row r="6" spans="1:6" x14ac:dyDescent="0.35">
      <c r="A6" s="36"/>
      <c r="B6" s="36"/>
      <c r="C6" s="35"/>
      <c r="D6" s="36"/>
      <c r="E6" s="36"/>
      <c r="F6" s="36"/>
    </row>
    <row r="7" spans="1:6" hidden="1" x14ac:dyDescent="0.35">
      <c r="A7" s="36"/>
      <c r="B7" s="29" t="s">
        <v>171</v>
      </c>
      <c r="C7" s="29"/>
      <c r="D7" s="29" t="str">
        <f>General!$F$30</f>
        <v>NA</v>
      </c>
      <c r="E7" s="61"/>
      <c r="F7" s="36"/>
    </row>
    <row r="8" spans="1:6" x14ac:dyDescent="0.35">
      <c r="A8" s="36"/>
      <c r="B8" s="8" t="s">
        <v>60</v>
      </c>
      <c r="C8" s="9" t="s">
        <v>72</v>
      </c>
      <c r="D8" s="9"/>
      <c r="E8" s="10" t="s">
        <v>209</v>
      </c>
      <c r="F8" s="36"/>
    </row>
    <row r="9" spans="1:6" x14ac:dyDescent="0.35">
      <c r="A9" s="36"/>
      <c r="B9" s="11" t="s">
        <v>63</v>
      </c>
      <c r="C9" s="52">
        <f>Staffing!E33</f>
        <v>0</v>
      </c>
      <c r="D9" s="120"/>
      <c r="E9" s="72"/>
      <c r="F9" s="36" t="s">
        <v>164</v>
      </c>
    </row>
    <row r="10" spans="1:6" x14ac:dyDescent="0.35">
      <c r="A10" s="36"/>
      <c r="B10" s="12" t="s">
        <v>64</v>
      </c>
      <c r="C10" s="73"/>
      <c r="D10" s="121"/>
      <c r="E10" s="74"/>
      <c r="F10" s="36" t="s">
        <v>164</v>
      </c>
    </row>
    <row r="11" spans="1:6" x14ac:dyDescent="0.35">
      <c r="A11" s="36"/>
      <c r="B11" s="12" t="s">
        <v>65</v>
      </c>
      <c r="C11" s="73"/>
      <c r="D11" s="121"/>
      <c r="E11" s="74"/>
      <c r="F11" s="36" t="s">
        <v>164</v>
      </c>
    </row>
    <row r="12" spans="1:6" x14ac:dyDescent="0.35">
      <c r="A12" s="36"/>
      <c r="B12" s="12" t="s">
        <v>66</v>
      </c>
      <c r="C12" s="73"/>
      <c r="D12" s="121"/>
      <c r="E12" s="74"/>
      <c r="F12" s="36" t="s">
        <v>164</v>
      </c>
    </row>
    <row r="13" spans="1:6" x14ac:dyDescent="0.35">
      <c r="A13" s="36"/>
      <c r="B13" s="12" t="s">
        <v>67</v>
      </c>
      <c r="C13" s="73"/>
      <c r="D13" s="121"/>
      <c r="E13" s="74"/>
      <c r="F13" s="36" t="s">
        <v>164</v>
      </c>
    </row>
    <row r="14" spans="1:6" x14ac:dyDescent="0.35">
      <c r="A14" s="36"/>
      <c r="B14" s="12" t="s">
        <v>69</v>
      </c>
      <c r="C14" s="73"/>
      <c r="D14" s="121"/>
      <c r="E14" s="74"/>
      <c r="F14" s="36" t="s">
        <v>164</v>
      </c>
    </row>
    <row r="15" spans="1:6" x14ac:dyDescent="0.35">
      <c r="A15" s="36"/>
      <c r="B15" s="12" t="s">
        <v>68</v>
      </c>
      <c r="C15" s="73"/>
      <c r="D15" s="121"/>
      <c r="E15" s="74"/>
      <c r="F15" s="36" t="s">
        <v>164</v>
      </c>
    </row>
    <row r="16" spans="1:6" x14ac:dyDescent="0.35">
      <c r="A16" s="36"/>
      <c r="B16" s="12" t="s">
        <v>70</v>
      </c>
      <c r="C16" s="73"/>
      <c r="D16" s="121"/>
      <c r="E16" s="74"/>
      <c r="F16" s="36" t="s">
        <v>164</v>
      </c>
    </row>
    <row r="17" spans="1:6" x14ac:dyDescent="0.35">
      <c r="A17" s="36"/>
      <c r="B17" s="12" t="s">
        <v>79</v>
      </c>
      <c r="C17" s="73"/>
      <c r="D17" s="121"/>
      <c r="E17" s="74"/>
      <c r="F17" s="36" t="s">
        <v>164</v>
      </c>
    </row>
    <row r="18" spans="1:6" x14ac:dyDescent="0.35">
      <c r="A18" s="36"/>
      <c r="B18" s="12" t="s">
        <v>80</v>
      </c>
      <c r="C18" s="73"/>
      <c r="D18" s="121"/>
      <c r="E18" s="74"/>
      <c r="F18" s="36" t="s">
        <v>164</v>
      </c>
    </row>
    <row r="19" spans="1:6" x14ac:dyDescent="0.35">
      <c r="A19" s="36"/>
      <c r="B19" s="12" t="s">
        <v>81</v>
      </c>
      <c r="C19" s="73"/>
      <c r="D19" s="121"/>
      <c r="E19" s="74"/>
      <c r="F19" s="36" t="s">
        <v>164</v>
      </c>
    </row>
    <row r="20" spans="1:6" x14ac:dyDescent="0.35">
      <c r="A20" s="36"/>
      <c r="B20" s="12" t="s">
        <v>82</v>
      </c>
      <c r="C20" s="73"/>
      <c r="D20" s="121"/>
      <c r="E20" s="74"/>
      <c r="F20" s="36" t="s">
        <v>164</v>
      </c>
    </row>
    <row r="21" spans="1:6" x14ac:dyDescent="0.35">
      <c r="A21" s="36"/>
      <c r="B21" s="12" t="s">
        <v>83</v>
      </c>
      <c r="C21" s="73"/>
      <c r="D21" s="121"/>
      <c r="E21" s="74"/>
      <c r="F21" s="36" t="s">
        <v>164</v>
      </c>
    </row>
    <row r="22" spans="1:6" x14ac:dyDescent="0.35">
      <c r="A22" s="36"/>
      <c r="B22" s="12" t="s">
        <v>84</v>
      </c>
      <c r="C22" s="73"/>
      <c r="D22" s="121"/>
      <c r="E22" s="74"/>
      <c r="F22" s="36" t="s">
        <v>164</v>
      </c>
    </row>
    <row r="23" spans="1:6" x14ac:dyDescent="0.35">
      <c r="A23" s="36"/>
      <c r="B23" s="12" t="s">
        <v>114</v>
      </c>
      <c r="C23" s="53">
        <f>Vehicle_Request!C24</f>
        <v>0</v>
      </c>
      <c r="D23" s="121"/>
      <c r="E23" s="74"/>
      <c r="F23" s="36" t="s">
        <v>164</v>
      </c>
    </row>
    <row r="24" spans="1:6" x14ac:dyDescent="0.35">
      <c r="A24" s="36"/>
      <c r="B24" s="75"/>
      <c r="C24" s="73"/>
      <c r="D24" s="121"/>
      <c r="E24" s="74"/>
      <c r="F24" s="36" t="s">
        <v>164</v>
      </c>
    </row>
    <row r="25" spans="1:6" x14ac:dyDescent="0.35">
      <c r="A25" s="36"/>
      <c r="B25" s="75"/>
      <c r="C25" s="73"/>
      <c r="D25" s="121"/>
      <c r="E25" s="74"/>
      <c r="F25" s="36" t="s">
        <v>164</v>
      </c>
    </row>
    <row r="26" spans="1:6" x14ac:dyDescent="0.35">
      <c r="A26" s="36"/>
      <c r="B26" s="75"/>
      <c r="C26" s="73"/>
      <c r="D26" s="121"/>
      <c r="E26" s="74"/>
      <c r="F26" s="36" t="s">
        <v>164</v>
      </c>
    </row>
    <row r="27" spans="1:6" x14ac:dyDescent="0.35">
      <c r="A27" s="36"/>
      <c r="B27" s="76"/>
      <c r="C27" s="77"/>
      <c r="D27" s="122"/>
      <c r="E27" s="78"/>
      <c r="F27" s="36" t="s">
        <v>164</v>
      </c>
    </row>
    <row r="28" spans="1:6" x14ac:dyDescent="0.35">
      <c r="A28" s="36"/>
      <c r="B28" s="8" t="s">
        <v>71</v>
      </c>
      <c r="C28" s="55">
        <f>SUM(C9:C27)</f>
        <v>0</v>
      </c>
      <c r="D28" s="123"/>
      <c r="E28" s="79"/>
      <c r="F28" s="36" t="s">
        <v>164</v>
      </c>
    </row>
    <row r="29" spans="1:6" x14ac:dyDescent="0.35">
      <c r="A29" s="36"/>
      <c r="B29" s="36"/>
      <c r="C29" s="35"/>
      <c r="D29" s="36"/>
      <c r="E29" s="36"/>
      <c r="F29" s="36"/>
    </row>
    <row r="30" spans="1:6" x14ac:dyDescent="0.35">
      <c r="A30" s="36"/>
      <c r="B30" s="8" t="s">
        <v>74</v>
      </c>
      <c r="C30" s="138"/>
      <c r="D30" s="124"/>
      <c r="E30" s="79"/>
      <c r="F30" s="36" t="s">
        <v>164</v>
      </c>
    </row>
    <row r="31" spans="1:6" x14ac:dyDescent="0.35">
      <c r="A31" s="36"/>
      <c r="B31" s="36"/>
      <c r="C31" s="35"/>
      <c r="D31" s="36"/>
      <c r="E31" s="36"/>
      <c r="F31" s="36"/>
    </row>
    <row r="32" spans="1:6" x14ac:dyDescent="0.35">
      <c r="A32" s="36"/>
      <c r="B32" s="37" t="s">
        <v>78</v>
      </c>
      <c r="C32" s="51">
        <f>C28-C30</f>
        <v>0</v>
      </c>
      <c r="D32" s="36"/>
      <c r="E32" s="36"/>
      <c r="F32" s="36"/>
    </row>
    <row r="33" spans="1:6" x14ac:dyDescent="0.35">
      <c r="A33" s="36"/>
      <c r="B33" s="36"/>
      <c r="C33" s="35"/>
      <c r="D33" s="36"/>
      <c r="E33" s="36"/>
      <c r="F33" s="36"/>
    </row>
    <row r="34" spans="1:6" x14ac:dyDescent="0.35">
      <c r="A34" s="36"/>
      <c r="B34" s="11" t="s">
        <v>61</v>
      </c>
      <c r="C34" s="139"/>
      <c r="D34" s="126"/>
      <c r="E34" s="72"/>
      <c r="F34" s="36" t="s">
        <v>164</v>
      </c>
    </row>
    <row r="35" spans="1:6" x14ac:dyDescent="0.35">
      <c r="A35" s="36"/>
      <c r="B35" s="13" t="s">
        <v>73</v>
      </c>
      <c r="C35" s="77"/>
      <c r="D35" s="127"/>
      <c r="E35" s="78"/>
      <c r="F35" s="36" t="s">
        <v>164</v>
      </c>
    </row>
    <row r="36" spans="1:6" x14ac:dyDescent="0.35">
      <c r="A36" s="36"/>
      <c r="B36" s="8" t="s">
        <v>75</v>
      </c>
      <c r="C36" s="55">
        <f>C32-SUM(C34:C35)</f>
        <v>0</v>
      </c>
      <c r="D36" s="124"/>
      <c r="E36" s="54"/>
      <c r="F36" s="36" t="s">
        <v>164</v>
      </c>
    </row>
    <row r="37" spans="1:6" x14ac:dyDescent="0.35">
      <c r="A37" s="36"/>
      <c r="B37" s="36"/>
      <c r="C37" s="35"/>
      <c r="D37" s="36"/>
      <c r="E37" s="36"/>
      <c r="F37" s="36"/>
    </row>
    <row r="38" spans="1:6" x14ac:dyDescent="0.35">
      <c r="A38" s="36"/>
      <c r="B38" s="36" t="s">
        <v>76</v>
      </c>
      <c r="C38" s="56" t="str">
        <f>IF(C32=0,"---",C36/C32)</f>
        <v>---</v>
      </c>
      <c r="D38" s="36"/>
      <c r="E38" s="125" t="str">
        <f>IF(D7="NA","",IF(D7="OPER",0.5,0.8))</f>
        <v/>
      </c>
      <c r="F38" s="36"/>
    </row>
    <row r="39" spans="1:6" x14ac:dyDescent="0.35">
      <c r="A39" s="36"/>
      <c r="B39" s="36"/>
      <c r="C39" s="35"/>
      <c r="D39" s="36"/>
      <c r="E39" s="36"/>
      <c r="F39" s="36"/>
    </row>
    <row r="40" spans="1:6" x14ac:dyDescent="0.35">
      <c r="A40" s="36"/>
      <c r="B40" s="198" t="s">
        <v>279</v>
      </c>
      <c r="C40" s="198"/>
      <c r="D40" s="198"/>
      <c r="E40" s="198"/>
      <c r="F40" s="36"/>
    </row>
    <row r="41" spans="1:6" x14ac:dyDescent="0.35">
      <c r="A41" s="36"/>
      <c r="B41" s="198"/>
      <c r="C41" s="198"/>
      <c r="D41" s="198"/>
      <c r="E41" s="198"/>
      <c r="F41" s="36"/>
    </row>
    <row r="42" spans="1:6" x14ac:dyDescent="0.35">
      <c r="A42" s="36"/>
      <c r="B42" s="198"/>
      <c r="C42" s="198"/>
      <c r="D42" s="198"/>
      <c r="E42" s="198"/>
      <c r="F42" s="36"/>
    </row>
    <row r="43" spans="1:6" x14ac:dyDescent="0.35">
      <c r="A43" s="36"/>
      <c r="B43" s="198"/>
      <c r="C43" s="198"/>
      <c r="D43" s="198"/>
      <c r="E43" s="198"/>
      <c r="F43" s="36"/>
    </row>
    <row r="44" spans="1:6" x14ac:dyDescent="0.35">
      <c r="A44" s="36"/>
      <c r="B44" s="198"/>
      <c r="C44" s="198"/>
      <c r="D44" s="198"/>
      <c r="E44" s="198"/>
      <c r="F44" s="36"/>
    </row>
    <row r="45" spans="1:6" x14ac:dyDescent="0.35">
      <c r="A45" s="36"/>
      <c r="B45" s="198"/>
      <c r="C45" s="198"/>
      <c r="D45" s="198"/>
      <c r="E45" s="198"/>
      <c r="F45" s="36"/>
    </row>
    <row r="46" spans="1:6" x14ac:dyDescent="0.35">
      <c r="A46" s="36"/>
      <c r="B46" s="198"/>
      <c r="C46" s="198"/>
      <c r="D46" s="198"/>
      <c r="E46" s="198"/>
      <c r="F46" s="36"/>
    </row>
    <row r="47" spans="1:6" x14ac:dyDescent="0.35">
      <c r="A47" s="36"/>
      <c r="B47" s="198"/>
      <c r="C47" s="198"/>
      <c r="D47" s="198"/>
      <c r="E47" s="198"/>
      <c r="F47" s="36"/>
    </row>
    <row r="48" spans="1:6" x14ac:dyDescent="0.35">
      <c r="A48" s="36"/>
      <c r="B48" s="198"/>
      <c r="C48" s="198"/>
      <c r="D48" s="198"/>
      <c r="E48" s="198"/>
      <c r="F48" s="36"/>
    </row>
    <row r="49" spans="1:6" x14ac:dyDescent="0.35">
      <c r="A49" s="36"/>
      <c r="B49" s="198"/>
      <c r="C49" s="198"/>
      <c r="D49" s="198"/>
      <c r="E49" s="198"/>
      <c r="F49" s="36"/>
    </row>
    <row r="50" spans="1:6" x14ac:dyDescent="0.35">
      <c r="A50" s="36"/>
      <c r="B50" s="36"/>
      <c r="C50" s="35"/>
      <c r="D50" s="36"/>
      <c r="E50" s="36"/>
      <c r="F50" s="36"/>
    </row>
  </sheetData>
  <sheetProtection algorithmName="SHA-512" hashValue="HGMnC7csjdGlrgk9r91t0u+sk0P3fzuedb0N8xnW2GTuqInMjj4yQiawdncaWZUPOL7x2s6ekEF6T6QU+Vp0GQ==" saltValue="oPZA0+3GQ4jE4VHcgEvalg==" spinCount="100000" sheet="1" objects="1" scenarios="1"/>
  <mergeCells count="3">
    <mergeCell ref="B42:E49"/>
    <mergeCell ref="B40:E41"/>
    <mergeCell ref="B3:E5"/>
  </mergeCells>
  <conditionalFormatting sqref="C10:C22 C30 C34">
    <cfRule type="expression" dxfId="8" priority="1">
      <formula>OR($D$7="VEH",$D$7="NVC")</formula>
    </cfRule>
  </conditionalFormatting>
  <conditionalFormatting sqref="C38">
    <cfRule type="cellIs" dxfId="7" priority="2" operator="equal">
      <formula>"---"</formula>
    </cfRule>
    <cfRule type="cellIs" dxfId="6" priority="3" operator="greaterThan">
      <formula>$E$38</formula>
    </cfRule>
  </conditionalFormatting>
  <pageMargins left="0.5" right="0.5" top="0.5" bottom="0.5" header="0.3" footer="0.3"/>
  <pageSetup orientation="portrait" r:id="rId1"/>
  <headerFooter>
    <oddHeader xml:space="preserve">&amp;C   </oddHeader>
    <oddFooter xml:space="preserve">&amp;C   </oddFoot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50"/>
  <sheetViews>
    <sheetView showGridLines="0" showRowColHeaders="0" showRuler="0" view="pageLayout" zoomScaleNormal="100" workbookViewId="0">
      <selection activeCell="G39" sqref="G39"/>
    </sheetView>
  </sheetViews>
  <sheetFormatPr defaultColWidth="9.1796875" defaultRowHeight="14.5" x14ac:dyDescent="0.35"/>
  <cols>
    <col min="1" max="1" width="1.1796875" customWidth="1"/>
    <col min="2" max="2" width="5.7265625" customWidth="1"/>
    <col min="3" max="3" width="30.1796875" bestFit="1" customWidth="1"/>
    <col min="4" max="4" width="11.453125" style="1" customWidth="1"/>
    <col min="5" max="5" width="41" customWidth="1"/>
    <col min="6" max="6" width="5.54296875" customWidth="1"/>
    <col min="7" max="7" width="26.453125" customWidth="1"/>
    <col min="14" max="14" width="9.1796875" customWidth="1"/>
    <col min="15" max="15" width="2.81640625" customWidth="1"/>
  </cols>
  <sheetData>
    <row r="1" spans="1:15" x14ac:dyDescent="0.35">
      <c r="A1" s="36"/>
      <c r="B1" s="37" t="s">
        <v>88</v>
      </c>
      <c r="C1" s="36"/>
      <c r="D1" s="38"/>
      <c r="E1" s="35" t="str">
        <f>IF(General!$C$5="","[Project Name]",General!$C$5)</f>
        <v>[Project Name]</v>
      </c>
      <c r="F1" s="36"/>
      <c r="G1" s="37" t="s">
        <v>160</v>
      </c>
      <c r="H1" s="36"/>
      <c r="I1" s="36"/>
      <c r="J1" s="36"/>
      <c r="K1" s="36"/>
      <c r="L1" s="36"/>
      <c r="M1" s="36"/>
      <c r="N1" s="35" t="str">
        <f>IF(General!$C$5="","[Project Name]",General!$C$5)</f>
        <v>[Project Name]</v>
      </c>
      <c r="O1" s="36"/>
    </row>
    <row r="2" spans="1:15" x14ac:dyDescent="0.35">
      <c r="A2" s="36"/>
      <c r="B2" s="36"/>
      <c r="C2" s="36"/>
      <c r="D2" s="38"/>
      <c r="E2" s="36"/>
      <c r="F2" s="36"/>
      <c r="G2" s="36"/>
      <c r="H2" s="36"/>
      <c r="I2" s="36"/>
      <c r="J2" s="36"/>
      <c r="K2" s="36"/>
      <c r="L2" s="36"/>
      <c r="M2" s="36"/>
      <c r="N2" s="36"/>
      <c r="O2" s="36"/>
    </row>
    <row r="3" spans="1:15" ht="15" customHeight="1" x14ac:dyDescent="0.35">
      <c r="A3" s="36"/>
      <c r="B3" s="198" t="s">
        <v>230</v>
      </c>
      <c r="C3" s="198"/>
      <c r="D3" s="198"/>
      <c r="E3" s="198"/>
      <c r="F3" s="36"/>
      <c r="G3" s="198" t="s">
        <v>152</v>
      </c>
      <c r="H3" s="198"/>
      <c r="I3" s="198"/>
      <c r="J3" s="198"/>
      <c r="K3" s="198"/>
      <c r="L3" s="198"/>
      <c r="M3" s="198"/>
      <c r="N3" s="198"/>
      <c r="O3" s="36"/>
    </row>
    <row r="4" spans="1:15" x14ac:dyDescent="0.35">
      <c r="A4" s="36"/>
      <c r="B4" s="198"/>
      <c r="C4" s="198"/>
      <c r="D4" s="198"/>
      <c r="E4" s="198"/>
      <c r="F4" s="36"/>
      <c r="G4" s="198"/>
      <c r="H4" s="198"/>
      <c r="I4" s="198"/>
      <c r="J4" s="198"/>
      <c r="K4" s="198"/>
      <c r="L4" s="198"/>
      <c r="M4" s="198"/>
      <c r="N4" s="198"/>
      <c r="O4" s="36"/>
    </row>
    <row r="5" spans="1:15" x14ac:dyDescent="0.35">
      <c r="A5" s="36"/>
      <c r="B5" s="198"/>
      <c r="C5" s="198"/>
      <c r="D5" s="198"/>
      <c r="E5" s="198"/>
      <c r="F5" s="36"/>
      <c r="G5" s="198"/>
      <c r="H5" s="198"/>
      <c r="I5" s="198"/>
      <c r="J5" s="198"/>
      <c r="K5" s="198"/>
      <c r="L5" s="198"/>
      <c r="M5" s="198"/>
      <c r="N5" s="198"/>
      <c r="O5" s="36"/>
    </row>
    <row r="6" spans="1:15" x14ac:dyDescent="0.35">
      <c r="A6" s="36"/>
      <c r="B6" s="198"/>
      <c r="C6" s="198"/>
      <c r="D6" s="198"/>
      <c r="E6" s="198"/>
      <c r="F6" s="36"/>
      <c r="G6" s="198"/>
      <c r="H6" s="198"/>
      <c r="I6" s="198"/>
      <c r="J6" s="198"/>
      <c r="K6" s="198"/>
      <c r="L6" s="198"/>
      <c r="M6" s="198"/>
      <c r="N6" s="198"/>
      <c r="O6" s="36"/>
    </row>
    <row r="7" spans="1:15" x14ac:dyDescent="0.35">
      <c r="A7" s="36"/>
      <c r="B7" s="36"/>
      <c r="C7" s="36"/>
      <c r="D7" s="38"/>
      <c r="E7" s="36"/>
      <c r="F7" s="36"/>
      <c r="G7" s="198"/>
      <c r="H7" s="198"/>
      <c r="I7" s="198"/>
      <c r="J7" s="198"/>
      <c r="K7" s="198"/>
      <c r="L7" s="198"/>
      <c r="M7" s="198"/>
      <c r="N7" s="198"/>
      <c r="O7" s="36"/>
    </row>
    <row r="8" spans="1:15" hidden="1" x14ac:dyDescent="0.35">
      <c r="A8" s="36"/>
      <c r="B8" s="60" t="s">
        <v>171</v>
      </c>
      <c r="C8" s="60"/>
      <c r="D8" s="61" t="str">
        <f>General!F30</f>
        <v>NA</v>
      </c>
      <c r="E8" s="60"/>
      <c r="F8" s="36"/>
      <c r="G8" s="198"/>
      <c r="H8" s="198"/>
      <c r="I8" s="198"/>
      <c r="J8" s="198"/>
      <c r="K8" s="198"/>
      <c r="L8" s="198"/>
      <c r="M8" s="198"/>
      <c r="N8" s="198"/>
      <c r="O8" s="36"/>
    </row>
    <row r="9" spans="1:15" x14ac:dyDescent="0.35">
      <c r="A9" s="36"/>
      <c r="B9" s="36"/>
      <c r="C9" s="249" t="s">
        <v>100</v>
      </c>
      <c r="D9" s="242" t="s">
        <v>101</v>
      </c>
      <c r="E9" s="251" t="s">
        <v>62</v>
      </c>
      <c r="F9" s="36"/>
      <c r="G9" s="198"/>
      <c r="H9" s="198"/>
      <c r="I9" s="198"/>
      <c r="J9" s="198"/>
      <c r="K9" s="198"/>
      <c r="L9" s="198"/>
      <c r="M9" s="198"/>
      <c r="N9" s="198"/>
      <c r="O9" s="36"/>
    </row>
    <row r="10" spans="1:15" x14ac:dyDescent="0.35">
      <c r="A10" s="36"/>
      <c r="B10" s="36"/>
      <c r="C10" s="250"/>
      <c r="D10" s="244"/>
      <c r="E10" s="252"/>
      <c r="F10" s="36"/>
      <c r="G10" s="198"/>
      <c r="H10" s="198"/>
      <c r="I10" s="198"/>
      <c r="J10" s="198"/>
      <c r="K10" s="198"/>
      <c r="L10" s="198"/>
      <c r="M10" s="198"/>
      <c r="N10" s="198"/>
      <c r="O10" s="36"/>
    </row>
    <row r="11" spans="1:15" x14ac:dyDescent="0.35">
      <c r="A11" s="36"/>
      <c r="B11" s="246" t="s">
        <v>98</v>
      </c>
      <c r="C11" s="11" t="s">
        <v>211</v>
      </c>
      <c r="D11" s="80"/>
      <c r="E11" s="72"/>
      <c r="F11" s="36" t="s">
        <v>164</v>
      </c>
      <c r="G11" s="198"/>
      <c r="H11" s="198"/>
      <c r="I11" s="198"/>
      <c r="J11" s="198"/>
      <c r="K11" s="198"/>
      <c r="L11" s="198"/>
      <c r="M11" s="198"/>
      <c r="N11" s="198"/>
      <c r="O11" s="36"/>
    </row>
    <row r="12" spans="1:15" x14ac:dyDescent="0.35">
      <c r="A12" s="36"/>
      <c r="B12" s="247"/>
      <c r="C12" s="12" t="s">
        <v>212</v>
      </c>
      <c r="D12" s="81"/>
      <c r="E12" s="74"/>
      <c r="F12" s="36" t="s">
        <v>164</v>
      </c>
      <c r="G12" s="198"/>
      <c r="H12" s="198"/>
      <c r="I12" s="198"/>
      <c r="J12" s="198"/>
      <c r="K12" s="198"/>
      <c r="L12" s="198"/>
      <c r="M12" s="198"/>
      <c r="N12" s="198"/>
      <c r="O12" s="36"/>
    </row>
    <row r="13" spans="1:15" x14ac:dyDescent="0.35">
      <c r="A13" s="36"/>
      <c r="B13" s="247"/>
      <c r="C13" s="12" t="s">
        <v>213</v>
      </c>
      <c r="D13" s="81"/>
      <c r="E13" s="74"/>
      <c r="F13" s="36" t="s">
        <v>164</v>
      </c>
      <c r="G13" s="198"/>
      <c r="H13" s="198"/>
      <c r="I13" s="198"/>
      <c r="J13" s="198"/>
      <c r="K13" s="198"/>
      <c r="L13" s="198"/>
      <c r="M13" s="198"/>
      <c r="N13" s="198"/>
      <c r="O13" s="36"/>
    </row>
    <row r="14" spans="1:15" x14ac:dyDescent="0.35">
      <c r="A14" s="36"/>
      <c r="B14" s="247"/>
      <c r="C14" s="12" t="s">
        <v>214</v>
      </c>
      <c r="D14" s="81"/>
      <c r="E14" s="74"/>
      <c r="F14" s="36" t="s">
        <v>164</v>
      </c>
      <c r="G14" s="198"/>
      <c r="H14" s="198"/>
      <c r="I14" s="198"/>
      <c r="J14" s="198"/>
      <c r="K14" s="198"/>
      <c r="L14" s="198"/>
      <c r="M14" s="198"/>
      <c r="N14" s="198"/>
      <c r="O14" s="36"/>
    </row>
    <row r="15" spans="1:15" x14ac:dyDescent="0.35">
      <c r="A15" s="36"/>
      <c r="B15" s="247"/>
      <c r="C15" s="12" t="s">
        <v>89</v>
      </c>
      <c r="D15" s="81"/>
      <c r="E15" s="74"/>
      <c r="F15" s="36" t="s">
        <v>164</v>
      </c>
      <c r="G15" s="198"/>
      <c r="H15" s="198"/>
      <c r="I15" s="198"/>
      <c r="J15" s="198"/>
      <c r="K15" s="198"/>
      <c r="L15" s="198"/>
      <c r="M15" s="198"/>
      <c r="N15" s="198"/>
      <c r="O15" s="36"/>
    </row>
    <row r="16" spans="1:15" x14ac:dyDescent="0.35">
      <c r="A16" s="36"/>
      <c r="B16" s="247"/>
      <c r="C16" s="12" t="s">
        <v>215</v>
      </c>
      <c r="D16" s="81"/>
      <c r="E16" s="74"/>
      <c r="F16" s="36" t="s">
        <v>164</v>
      </c>
      <c r="G16" s="198"/>
      <c r="H16" s="198"/>
      <c r="I16" s="198"/>
      <c r="J16" s="198"/>
      <c r="K16" s="198"/>
      <c r="L16" s="198"/>
      <c r="M16" s="198"/>
      <c r="N16" s="198"/>
      <c r="O16" s="36"/>
    </row>
    <row r="17" spans="1:15" x14ac:dyDescent="0.35">
      <c r="A17" s="36"/>
      <c r="B17" s="247"/>
      <c r="C17" s="12" t="s">
        <v>216</v>
      </c>
      <c r="D17" s="81"/>
      <c r="E17" s="74"/>
      <c r="F17" s="36" t="s">
        <v>164</v>
      </c>
      <c r="G17" s="198"/>
      <c r="H17" s="198"/>
      <c r="I17" s="198"/>
      <c r="J17" s="198"/>
      <c r="K17" s="198"/>
      <c r="L17" s="198"/>
      <c r="M17" s="198"/>
      <c r="N17" s="198"/>
      <c r="O17" s="36"/>
    </row>
    <row r="18" spans="1:15" x14ac:dyDescent="0.35">
      <c r="A18" s="36"/>
      <c r="B18" s="247"/>
      <c r="C18" s="12" t="s">
        <v>217</v>
      </c>
      <c r="D18" s="81"/>
      <c r="E18" s="74"/>
      <c r="F18" s="36" t="s">
        <v>164</v>
      </c>
      <c r="G18" s="198"/>
      <c r="H18" s="198"/>
      <c r="I18" s="198"/>
      <c r="J18" s="198"/>
      <c r="K18" s="198"/>
      <c r="L18" s="198"/>
      <c r="M18" s="198"/>
      <c r="N18" s="198"/>
      <c r="O18" s="36"/>
    </row>
    <row r="19" spans="1:15" x14ac:dyDescent="0.35">
      <c r="A19" s="36"/>
      <c r="B19" s="247"/>
      <c r="C19" s="34" t="s">
        <v>90</v>
      </c>
      <c r="D19" s="82"/>
      <c r="E19" s="83"/>
      <c r="F19" s="36" t="s">
        <v>164</v>
      </c>
      <c r="G19" s="198"/>
      <c r="H19" s="198"/>
      <c r="I19" s="198"/>
      <c r="J19" s="198"/>
      <c r="K19" s="198"/>
      <c r="L19" s="198"/>
      <c r="M19" s="198"/>
      <c r="N19" s="198"/>
      <c r="O19" s="36"/>
    </row>
    <row r="20" spans="1:15" x14ac:dyDescent="0.35">
      <c r="A20" s="36"/>
      <c r="B20" s="248"/>
      <c r="C20" s="76"/>
      <c r="D20" s="84"/>
      <c r="E20" s="78"/>
      <c r="F20" s="36" t="s">
        <v>164</v>
      </c>
      <c r="G20" s="36"/>
      <c r="H20" s="36"/>
      <c r="I20" s="36"/>
      <c r="J20" s="36"/>
      <c r="K20" s="36"/>
      <c r="L20" s="36"/>
      <c r="M20" s="36"/>
      <c r="N20" s="36"/>
      <c r="O20" s="36"/>
    </row>
    <row r="21" spans="1:15" x14ac:dyDescent="0.35">
      <c r="A21" s="36"/>
      <c r="B21" s="36"/>
      <c r="C21" s="36"/>
      <c r="D21" s="36"/>
      <c r="E21" s="36"/>
      <c r="F21" s="36" t="s">
        <v>164</v>
      </c>
      <c r="G21" s="36"/>
      <c r="H21" s="36"/>
      <c r="I21" s="36"/>
      <c r="J21" s="36"/>
      <c r="K21" s="36"/>
      <c r="L21" s="36"/>
      <c r="M21" s="36"/>
      <c r="N21" s="36"/>
      <c r="O21" s="36"/>
    </row>
    <row r="22" spans="1:15" x14ac:dyDescent="0.35">
      <c r="A22" s="36"/>
      <c r="B22" s="36"/>
      <c r="C22" s="249" t="s">
        <v>100</v>
      </c>
      <c r="D22" s="242" t="s">
        <v>207</v>
      </c>
      <c r="E22" s="251" t="s">
        <v>62</v>
      </c>
      <c r="F22" s="36" t="s">
        <v>164</v>
      </c>
      <c r="G22" s="37" t="s">
        <v>159</v>
      </c>
      <c r="H22" s="36"/>
      <c r="I22" s="38"/>
      <c r="J22" s="36"/>
      <c r="K22" s="36"/>
      <c r="L22" s="36"/>
      <c r="M22" s="36"/>
      <c r="N22" s="36"/>
      <c r="O22" s="36"/>
    </row>
    <row r="23" spans="1:15" x14ac:dyDescent="0.35">
      <c r="A23" s="36"/>
      <c r="B23" s="36"/>
      <c r="C23" s="250"/>
      <c r="D23" s="244"/>
      <c r="E23" s="252"/>
      <c r="F23" s="36" t="s">
        <v>164</v>
      </c>
      <c r="G23" s="36"/>
      <c r="H23" s="36"/>
      <c r="I23" s="38"/>
      <c r="J23" s="36"/>
      <c r="K23" s="36"/>
      <c r="L23" s="36"/>
      <c r="M23" s="36"/>
      <c r="N23" s="36"/>
      <c r="O23" s="36"/>
    </row>
    <row r="24" spans="1:15" ht="15" customHeight="1" x14ac:dyDescent="0.35">
      <c r="A24" s="36"/>
      <c r="B24" s="246" t="s">
        <v>99</v>
      </c>
      <c r="C24" s="11" t="s">
        <v>91</v>
      </c>
      <c r="D24" s="80"/>
      <c r="E24" s="72"/>
      <c r="F24" s="36" t="s">
        <v>164</v>
      </c>
      <c r="G24" s="198" t="s">
        <v>169</v>
      </c>
      <c r="H24" s="198"/>
      <c r="I24" s="198"/>
      <c r="J24" s="198"/>
      <c r="K24" s="198"/>
      <c r="L24" s="198"/>
      <c r="M24" s="198"/>
      <c r="N24" s="198"/>
      <c r="O24" s="36"/>
    </row>
    <row r="25" spans="1:15" x14ac:dyDescent="0.35">
      <c r="A25" s="36"/>
      <c r="B25" s="247"/>
      <c r="C25" s="12" t="s">
        <v>92</v>
      </c>
      <c r="D25" s="81"/>
      <c r="E25" s="74"/>
      <c r="F25" s="36" t="s">
        <v>164</v>
      </c>
      <c r="G25" s="198"/>
      <c r="H25" s="198"/>
      <c r="I25" s="198"/>
      <c r="J25" s="198"/>
      <c r="K25" s="198"/>
      <c r="L25" s="198"/>
      <c r="M25" s="198"/>
      <c r="N25" s="198"/>
      <c r="O25" s="36"/>
    </row>
    <row r="26" spans="1:15" x14ac:dyDescent="0.35">
      <c r="A26" s="36"/>
      <c r="B26" s="247"/>
      <c r="C26" s="12" t="s">
        <v>93</v>
      </c>
      <c r="D26" s="81"/>
      <c r="E26" s="74"/>
      <c r="F26" s="36" t="s">
        <v>164</v>
      </c>
      <c r="G26" s="36"/>
      <c r="H26" s="36"/>
      <c r="I26" s="36"/>
      <c r="J26" s="36"/>
      <c r="K26" s="36"/>
      <c r="L26" s="36"/>
      <c r="M26" s="36"/>
      <c r="N26" s="36"/>
      <c r="O26" s="36"/>
    </row>
    <row r="27" spans="1:15" x14ac:dyDescent="0.35">
      <c r="A27" s="36"/>
      <c r="B27" s="247"/>
      <c r="C27" s="12" t="s">
        <v>94</v>
      </c>
      <c r="D27" s="81"/>
      <c r="E27" s="74"/>
      <c r="F27" s="36" t="s">
        <v>164</v>
      </c>
      <c r="G27" s="42"/>
      <c r="H27" s="47"/>
      <c r="I27" s="242" t="s">
        <v>151</v>
      </c>
      <c r="J27" s="242"/>
      <c r="K27" s="242"/>
      <c r="L27" s="242"/>
      <c r="M27" s="242"/>
      <c r="N27" s="243"/>
      <c r="O27" s="36"/>
    </row>
    <row r="28" spans="1:15" x14ac:dyDescent="0.35">
      <c r="A28" s="36"/>
      <c r="B28" s="247"/>
      <c r="C28" s="12" t="s">
        <v>95</v>
      </c>
      <c r="D28" s="81"/>
      <c r="E28" s="74"/>
      <c r="F28" s="36" t="s">
        <v>164</v>
      </c>
      <c r="G28" s="44"/>
      <c r="H28" s="36"/>
      <c r="I28" s="244"/>
      <c r="J28" s="244"/>
      <c r="K28" s="244"/>
      <c r="L28" s="244"/>
      <c r="M28" s="244"/>
      <c r="N28" s="245"/>
      <c r="O28" s="36"/>
    </row>
    <row r="29" spans="1:15" x14ac:dyDescent="0.35">
      <c r="A29" s="36"/>
      <c r="B29" s="247"/>
      <c r="C29" s="12" t="s">
        <v>96</v>
      </c>
      <c r="D29" s="81"/>
      <c r="E29" s="74"/>
      <c r="F29" s="36" t="s">
        <v>164</v>
      </c>
      <c r="G29" s="45" t="s">
        <v>143</v>
      </c>
      <c r="H29" s="36"/>
      <c r="I29" s="46">
        <v>2020</v>
      </c>
      <c r="J29" s="46">
        <v>2021</v>
      </c>
      <c r="K29" s="46">
        <f>J29+1</f>
        <v>2022</v>
      </c>
      <c r="L29" s="46">
        <f>K29+1</f>
        <v>2023</v>
      </c>
      <c r="M29" s="115">
        <f>L29+1</f>
        <v>2024</v>
      </c>
      <c r="N29" s="114">
        <f>M29+1</f>
        <v>2025</v>
      </c>
      <c r="O29" s="36"/>
    </row>
    <row r="30" spans="1:15" x14ac:dyDescent="0.35">
      <c r="A30" s="36"/>
      <c r="B30" s="247"/>
      <c r="C30" s="34" t="s">
        <v>97</v>
      </c>
      <c r="D30" s="82"/>
      <c r="E30" s="83"/>
      <c r="F30" s="36" t="s">
        <v>164</v>
      </c>
      <c r="G30" s="11" t="s">
        <v>144</v>
      </c>
      <c r="H30" s="126"/>
      <c r="I30" s="102"/>
      <c r="J30" s="102"/>
      <c r="K30" s="102"/>
      <c r="L30" s="102"/>
      <c r="M30" s="102"/>
      <c r="N30" s="134"/>
      <c r="O30" s="36"/>
    </row>
    <row r="31" spans="1:15" x14ac:dyDescent="0.35">
      <c r="A31" s="36"/>
      <c r="B31" s="248"/>
      <c r="C31" s="76"/>
      <c r="D31" s="84"/>
      <c r="E31" s="78"/>
      <c r="F31" s="36" t="s">
        <v>164</v>
      </c>
      <c r="G31" s="12" t="s">
        <v>145</v>
      </c>
      <c r="H31" s="135"/>
      <c r="I31" s="105"/>
      <c r="J31" s="105"/>
      <c r="K31" s="105"/>
      <c r="L31" s="105"/>
      <c r="M31" s="105"/>
      <c r="N31" s="136"/>
      <c r="O31" s="36"/>
    </row>
    <row r="32" spans="1:15" x14ac:dyDescent="0.35">
      <c r="A32" s="36"/>
      <c r="B32" s="36"/>
      <c r="C32" s="36"/>
      <c r="D32" s="38"/>
      <c r="E32" s="36"/>
      <c r="F32" s="36" t="s">
        <v>164</v>
      </c>
      <c r="G32" s="12" t="s">
        <v>146</v>
      </c>
      <c r="H32" s="135"/>
      <c r="I32" s="105"/>
      <c r="J32" s="105"/>
      <c r="K32" s="105"/>
      <c r="L32" s="105"/>
      <c r="M32" s="105"/>
      <c r="N32" s="136"/>
      <c r="O32" s="36"/>
    </row>
    <row r="33" spans="1:15" x14ac:dyDescent="0.35">
      <c r="A33" s="36"/>
      <c r="B33" s="36"/>
      <c r="C33" s="8" t="s">
        <v>104</v>
      </c>
      <c r="D33" s="14" t="s">
        <v>102</v>
      </c>
      <c r="E33" s="10" t="s">
        <v>62</v>
      </c>
      <c r="F33" s="36" t="s">
        <v>164</v>
      </c>
      <c r="G33" s="12" t="s">
        <v>147</v>
      </c>
      <c r="H33" s="135"/>
      <c r="I33" s="105"/>
      <c r="J33" s="105"/>
      <c r="K33" s="105"/>
      <c r="L33" s="105"/>
      <c r="M33" s="105"/>
      <c r="N33" s="136"/>
      <c r="O33" s="36"/>
    </row>
    <row r="34" spans="1:15" x14ac:dyDescent="0.35">
      <c r="A34" s="36"/>
      <c r="B34" s="246" t="s">
        <v>103</v>
      </c>
      <c r="C34" s="85"/>
      <c r="D34" s="80"/>
      <c r="E34" s="72"/>
      <c r="F34" s="36" t="s">
        <v>164</v>
      </c>
      <c r="G34" s="12" t="s">
        <v>148</v>
      </c>
      <c r="H34" s="135"/>
      <c r="I34" s="105"/>
      <c r="J34" s="105"/>
      <c r="K34" s="105"/>
      <c r="L34" s="105"/>
      <c r="M34" s="105"/>
      <c r="N34" s="136"/>
      <c r="O34" s="36"/>
    </row>
    <row r="35" spans="1:15" x14ac:dyDescent="0.35">
      <c r="A35" s="36"/>
      <c r="B35" s="247"/>
      <c r="C35" s="75"/>
      <c r="D35" s="81"/>
      <c r="E35" s="74"/>
      <c r="F35" s="36" t="s">
        <v>164</v>
      </c>
      <c r="G35" s="13" t="s">
        <v>149</v>
      </c>
      <c r="H35" s="127"/>
      <c r="I35" s="108"/>
      <c r="J35" s="108"/>
      <c r="K35" s="108"/>
      <c r="L35" s="108"/>
      <c r="M35" s="108"/>
      <c r="N35" s="137"/>
      <c r="O35" s="36"/>
    </row>
    <row r="36" spans="1:15" x14ac:dyDescent="0.35">
      <c r="A36" s="36"/>
      <c r="B36" s="247"/>
      <c r="C36" s="75"/>
      <c r="D36" s="81"/>
      <c r="E36" s="74"/>
      <c r="F36" s="36" t="s">
        <v>164</v>
      </c>
      <c r="G36" s="8" t="s">
        <v>150</v>
      </c>
      <c r="H36" s="48"/>
      <c r="I36" s="49">
        <f t="shared" ref="I36:N36" si="0">SUM(I30:I35)</f>
        <v>0</v>
      </c>
      <c r="J36" s="49">
        <f t="shared" si="0"/>
        <v>0</v>
      </c>
      <c r="K36" s="49">
        <f t="shared" si="0"/>
        <v>0</v>
      </c>
      <c r="L36" s="49">
        <f t="shared" si="0"/>
        <v>0</v>
      </c>
      <c r="M36" s="49">
        <f t="shared" si="0"/>
        <v>0</v>
      </c>
      <c r="N36" s="113">
        <f t="shared" si="0"/>
        <v>0</v>
      </c>
      <c r="O36" s="36"/>
    </row>
    <row r="37" spans="1:15" x14ac:dyDescent="0.35">
      <c r="A37" s="36"/>
      <c r="B37" s="247"/>
      <c r="C37" s="75"/>
      <c r="D37" s="81"/>
      <c r="E37" s="74"/>
      <c r="F37" s="36" t="s">
        <v>164</v>
      </c>
      <c r="G37" s="36"/>
      <c r="H37" s="36"/>
      <c r="I37" s="36"/>
      <c r="J37" s="36"/>
      <c r="K37" s="36"/>
      <c r="L37" s="36"/>
      <c r="M37" s="36"/>
      <c r="N37" s="36"/>
      <c r="O37" s="36"/>
    </row>
    <row r="38" spans="1:15" x14ac:dyDescent="0.35">
      <c r="A38" s="36"/>
      <c r="B38" s="247"/>
      <c r="C38" s="75"/>
      <c r="D38" s="81"/>
      <c r="E38" s="74"/>
      <c r="F38" s="36" t="s">
        <v>164</v>
      </c>
      <c r="G38" s="36" t="s">
        <v>280</v>
      </c>
      <c r="H38" s="36"/>
      <c r="I38" s="36"/>
      <c r="J38" s="36"/>
      <c r="K38" s="36"/>
      <c r="L38" s="36"/>
      <c r="M38" s="36"/>
      <c r="N38" s="66" t="str">
        <f>IF(N36=SUM(D11:D40),"","Totals do not match!")</f>
        <v/>
      </c>
      <c r="O38" s="36"/>
    </row>
    <row r="39" spans="1:15" x14ac:dyDescent="0.35">
      <c r="A39" s="36"/>
      <c r="B39" s="247"/>
      <c r="C39" s="75"/>
      <c r="D39" s="81"/>
      <c r="E39" s="74"/>
      <c r="F39" s="36" t="s">
        <v>164</v>
      </c>
      <c r="G39" s="36"/>
      <c r="H39" s="36"/>
      <c r="I39" s="36"/>
      <c r="J39" s="36"/>
      <c r="K39" s="36"/>
      <c r="L39" s="36"/>
      <c r="M39" s="36"/>
      <c r="N39" s="36"/>
      <c r="O39" s="36"/>
    </row>
    <row r="40" spans="1:15" x14ac:dyDescent="0.35">
      <c r="A40" s="36"/>
      <c r="B40" s="248"/>
      <c r="C40" s="76"/>
      <c r="D40" s="84"/>
      <c r="E40" s="78"/>
      <c r="F40" s="36" t="s">
        <v>164</v>
      </c>
      <c r="G40" s="198" t="s">
        <v>163</v>
      </c>
      <c r="H40" s="198"/>
      <c r="I40" s="198"/>
      <c r="J40" s="198"/>
      <c r="K40" s="198"/>
      <c r="L40" s="198"/>
      <c r="M40" s="198"/>
      <c r="N40" s="198"/>
      <c r="O40" s="36"/>
    </row>
    <row r="41" spans="1:15" x14ac:dyDescent="0.35">
      <c r="A41" s="36"/>
      <c r="B41" s="36"/>
      <c r="C41" s="36"/>
      <c r="D41" s="38"/>
      <c r="E41" s="36"/>
      <c r="F41" s="36"/>
      <c r="G41" s="198"/>
      <c r="H41" s="198"/>
      <c r="I41" s="198"/>
      <c r="J41" s="198"/>
      <c r="K41" s="198"/>
      <c r="L41" s="198"/>
      <c r="M41" s="198"/>
      <c r="N41" s="198"/>
      <c r="O41" s="36"/>
    </row>
    <row r="42" spans="1:15" x14ac:dyDescent="0.35">
      <c r="A42" s="36"/>
      <c r="B42" s="36" t="s">
        <v>153</v>
      </c>
      <c r="C42" s="36"/>
      <c r="D42" s="38"/>
      <c r="E42" s="36"/>
      <c r="F42" s="36"/>
      <c r="G42" s="198"/>
      <c r="H42" s="198"/>
      <c r="I42" s="198"/>
      <c r="J42" s="198"/>
      <c r="K42" s="198"/>
      <c r="L42" s="198"/>
      <c r="M42" s="198"/>
      <c r="N42" s="198"/>
      <c r="O42" s="36"/>
    </row>
    <row r="43" spans="1:15" x14ac:dyDescent="0.35">
      <c r="A43" s="36"/>
      <c r="B43" s="198"/>
      <c r="C43" s="198"/>
      <c r="D43" s="198"/>
      <c r="E43" s="198"/>
      <c r="F43" s="36"/>
      <c r="G43" s="198"/>
      <c r="H43" s="198"/>
      <c r="I43" s="198"/>
      <c r="J43" s="198"/>
      <c r="K43" s="198"/>
      <c r="L43" s="198"/>
      <c r="M43" s="198"/>
      <c r="N43" s="198"/>
      <c r="O43" s="36"/>
    </row>
    <row r="44" spans="1:15" x14ac:dyDescent="0.35">
      <c r="A44" s="36"/>
      <c r="B44" s="198"/>
      <c r="C44" s="198"/>
      <c r="D44" s="198"/>
      <c r="E44" s="198"/>
      <c r="F44" s="36"/>
      <c r="G44" s="198"/>
      <c r="H44" s="198"/>
      <c r="I44" s="198"/>
      <c r="J44" s="198"/>
      <c r="K44" s="198"/>
      <c r="L44" s="198"/>
      <c r="M44" s="198"/>
      <c r="N44" s="198"/>
      <c r="O44" s="36"/>
    </row>
    <row r="45" spans="1:15" x14ac:dyDescent="0.35">
      <c r="A45" s="36"/>
      <c r="B45" s="198"/>
      <c r="C45" s="198"/>
      <c r="D45" s="198"/>
      <c r="E45" s="198"/>
      <c r="F45" s="36"/>
      <c r="G45" s="198"/>
      <c r="H45" s="198"/>
      <c r="I45" s="198"/>
      <c r="J45" s="198"/>
      <c r="K45" s="198"/>
      <c r="L45" s="198"/>
      <c r="M45" s="198"/>
      <c r="N45" s="198"/>
      <c r="O45" s="36"/>
    </row>
    <row r="46" spans="1:15" x14ac:dyDescent="0.35">
      <c r="A46" s="36"/>
      <c r="B46" s="198"/>
      <c r="C46" s="198"/>
      <c r="D46" s="198"/>
      <c r="E46" s="198"/>
      <c r="F46" s="36"/>
      <c r="G46" s="198"/>
      <c r="H46" s="198"/>
      <c r="I46" s="198"/>
      <c r="J46" s="198"/>
      <c r="K46" s="198"/>
      <c r="L46" s="198"/>
      <c r="M46" s="198"/>
      <c r="N46" s="198"/>
      <c r="O46" s="36"/>
    </row>
    <row r="47" spans="1:15" x14ac:dyDescent="0.35">
      <c r="A47" s="36"/>
      <c r="B47" s="198"/>
      <c r="C47" s="198"/>
      <c r="D47" s="198"/>
      <c r="E47" s="198"/>
      <c r="F47" s="36"/>
      <c r="G47" s="198"/>
      <c r="H47" s="198"/>
      <c r="I47" s="198"/>
      <c r="J47" s="198"/>
      <c r="K47" s="198"/>
      <c r="L47" s="198"/>
      <c r="M47" s="198"/>
      <c r="N47" s="198"/>
      <c r="O47" s="36"/>
    </row>
    <row r="48" spans="1:15" x14ac:dyDescent="0.35">
      <c r="A48" s="36"/>
      <c r="B48" s="198"/>
      <c r="C48" s="198"/>
      <c r="D48" s="198"/>
      <c r="E48" s="198"/>
      <c r="F48" s="36"/>
      <c r="G48" s="198"/>
      <c r="H48" s="198"/>
      <c r="I48" s="198"/>
      <c r="J48" s="198"/>
      <c r="K48" s="198"/>
      <c r="L48" s="198"/>
      <c r="M48" s="198"/>
      <c r="N48" s="198"/>
      <c r="O48" s="36"/>
    </row>
    <row r="49" spans="1:15" x14ac:dyDescent="0.35">
      <c r="A49" s="36"/>
      <c r="B49" s="198"/>
      <c r="C49" s="198"/>
      <c r="D49" s="198"/>
      <c r="E49" s="198"/>
      <c r="F49" s="36"/>
      <c r="G49" s="198"/>
      <c r="H49" s="198"/>
      <c r="I49" s="198"/>
      <c r="J49" s="198"/>
      <c r="K49" s="198"/>
      <c r="L49" s="198"/>
      <c r="M49" s="198"/>
      <c r="N49" s="198"/>
      <c r="O49" s="36"/>
    </row>
    <row r="50" spans="1:15" x14ac:dyDescent="0.35">
      <c r="A50" s="36"/>
      <c r="B50" s="36"/>
      <c r="C50" s="36"/>
      <c r="D50" s="38"/>
      <c r="E50" s="36"/>
      <c r="F50" s="36"/>
      <c r="G50" s="36"/>
      <c r="H50" s="36"/>
      <c r="I50" s="36"/>
      <c r="J50" s="36"/>
      <c r="K50" s="36"/>
      <c r="L50" s="36"/>
      <c r="M50" s="36"/>
      <c r="N50" s="36"/>
      <c r="O50" s="36"/>
    </row>
  </sheetData>
  <sheetProtection algorithmName="SHA-512" hashValue="NpdHaY5yp4HqXgnCDMIN8E7nB/iGf7pibpea+5ztNqOk9ISVMGR3HW9H6q5gARCos+sgnNYL3tvh2W90ZDUdnQ==" saltValue="Ia8rcrhM13xIfem7oa5Z1Q==" spinCount="100000" sheet="1" objects="1" scenarios="1"/>
  <mergeCells count="17">
    <mergeCell ref="B11:B20"/>
    <mergeCell ref="B24:B31"/>
    <mergeCell ref="B43:E49"/>
    <mergeCell ref="B34:B40"/>
    <mergeCell ref="B3:E6"/>
    <mergeCell ref="C9:C10"/>
    <mergeCell ref="D9:D10"/>
    <mergeCell ref="E9:E10"/>
    <mergeCell ref="D22:D23"/>
    <mergeCell ref="C22:C23"/>
    <mergeCell ref="E22:E23"/>
    <mergeCell ref="G3:N4"/>
    <mergeCell ref="G24:N25"/>
    <mergeCell ref="G5:N19"/>
    <mergeCell ref="G40:N41"/>
    <mergeCell ref="G42:N49"/>
    <mergeCell ref="I27:N28"/>
  </mergeCells>
  <conditionalFormatting sqref="D11:E20">
    <cfRule type="expression" dxfId="5" priority="2">
      <formula>OR($D$8="MM",$D$8="NVC")</formula>
    </cfRule>
  </conditionalFormatting>
  <conditionalFormatting sqref="D24:E31">
    <cfRule type="expression" dxfId="4" priority="1">
      <formula>OR($D$8="VEH",$D$8="OPER",$D$8="NVC")</formula>
    </cfRule>
  </conditionalFormatting>
  <pageMargins left="0.5" right="0.20833333333333334" top="0.5" bottom="0.5" header="0.3" footer="0.3"/>
  <pageSetup orientation="portrait" r:id="rId1"/>
  <headerFooter>
    <oddHeader xml:space="preserve">&amp;C   </oddHeader>
    <oddFooter xml:space="preserve">&amp;C   </oddFooter>
  </headerFooter>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33"/>
  <sheetViews>
    <sheetView showGridLines="0" showRowColHeaders="0" showRuler="0" view="pageLayout" topLeftCell="A8" zoomScaleNormal="100" workbookViewId="0">
      <selection activeCell="B8" sqref="B8"/>
    </sheetView>
  </sheetViews>
  <sheetFormatPr defaultColWidth="9.1796875" defaultRowHeight="14.5" x14ac:dyDescent="0.35"/>
  <cols>
    <col min="1" max="1" width="1.1796875" customWidth="1"/>
    <col min="2" max="2" width="18" bestFit="1" customWidth="1"/>
    <col min="3" max="3" width="26" customWidth="1"/>
    <col min="4" max="4" width="14.81640625" style="1" customWidth="1"/>
    <col min="5" max="5" width="22.1796875" style="1" customWidth="1"/>
    <col min="6" max="6" width="2.1796875" style="1" customWidth="1"/>
    <col min="7" max="7" width="36.7265625" customWidth="1"/>
    <col min="8" max="8" width="5" customWidth="1"/>
  </cols>
  <sheetData>
    <row r="1" spans="1:8" x14ac:dyDescent="0.35">
      <c r="A1" s="36"/>
      <c r="B1" s="37" t="s">
        <v>109</v>
      </c>
      <c r="C1" s="36"/>
      <c r="D1" s="38"/>
      <c r="E1" s="38"/>
      <c r="F1" s="38"/>
      <c r="G1" s="35" t="str">
        <f>IF(General!$C$5="","[Project Name]",General!$C$5)</f>
        <v>[Project Name]</v>
      </c>
      <c r="H1" s="36"/>
    </row>
    <row r="2" spans="1:8" x14ac:dyDescent="0.35">
      <c r="A2" s="36"/>
      <c r="B2" s="36"/>
      <c r="C2" s="36"/>
      <c r="D2" s="38"/>
      <c r="E2" s="38"/>
      <c r="F2" s="38"/>
      <c r="G2" s="36"/>
      <c r="H2" s="36"/>
    </row>
    <row r="3" spans="1:8" ht="15" customHeight="1" x14ac:dyDescent="0.35">
      <c r="A3" s="36"/>
      <c r="B3" s="198" t="s">
        <v>162</v>
      </c>
      <c r="C3" s="198"/>
      <c r="D3" s="198"/>
      <c r="E3" s="198"/>
      <c r="F3" s="198"/>
      <c r="G3" s="198"/>
      <c r="H3" s="36"/>
    </row>
    <row r="4" spans="1:8" x14ac:dyDescent="0.35">
      <c r="A4" s="36"/>
      <c r="B4" s="198"/>
      <c r="C4" s="198"/>
      <c r="D4" s="198"/>
      <c r="E4" s="198"/>
      <c r="F4" s="198"/>
      <c r="G4" s="198"/>
      <c r="H4" s="36"/>
    </row>
    <row r="5" spans="1:8" x14ac:dyDescent="0.35">
      <c r="A5" s="36"/>
      <c r="B5" s="198"/>
      <c r="C5" s="198"/>
      <c r="D5" s="198"/>
      <c r="E5" s="198"/>
      <c r="F5" s="198"/>
      <c r="G5" s="198"/>
      <c r="H5" s="36"/>
    </row>
    <row r="6" spans="1:8" x14ac:dyDescent="0.35">
      <c r="A6" s="36"/>
      <c r="C6" s="36"/>
      <c r="D6" s="38"/>
      <c r="E6" s="38"/>
      <c r="F6" s="38"/>
      <c r="G6" s="36"/>
      <c r="H6" s="36"/>
    </row>
    <row r="7" spans="1:8" ht="43.5" x14ac:dyDescent="0.35">
      <c r="A7" s="36"/>
      <c r="B7" s="8" t="s">
        <v>110</v>
      </c>
      <c r="C7" s="39" t="s">
        <v>161</v>
      </c>
      <c r="D7" s="50" t="s">
        <v>111</v>
      </c>
      <c r="E7" s="50" t="s">
        <v>112</v>
      </c>
      <c r="F7" s="50"/>
      <c r="G7" s="10" t="s">
        <v>62</v>
      </c>
      <c r="H7" s="36"/>
    </row>
    <row r="8" spans="1:8" x14ac:dyDescent="0.35">
      <c r="A8" s="36"/>
      <c r="B8" s="86"/>
      <c r="C8" s="87"/>
      <c r="D8" s="88"/>
      <c r="E8" s="89"/>
      <c r="F8" s="89"/>
      <c r="G8" s="90"/>
      <c r="H8" s="36" t="s">
        <v>164</v>
      </c>
    </row>
    <row r="9" spans="1:8" x14ac:dyDescent="0.35">
      <c r="A9" s="36"/>
      <c r="B9" s="91"/>
      <c r="C9" s="92"/>
      <c r="D9" s="93"/>
      <c r="E9" s="94"/>
      <c r="F9" s="94"/>
      <c r="G9" s="95"/>
      <c r="H9" s="36" t="s">
        <v>164</v>
      </c>
    </row>
    <row r="10" spans="1:8" x14ac:dyDescent="0.35">
      <c r="A10" s="36"/>
      <c r="B10" s="91"/>
      <c r="C10" s="92"/>
      <c r="D10" s="93"/>
      <c r="E10" s="94"/>
      <c r="F10" s="94"/>
      <c r="G10" s="95"/>
      <c r="H10" s="36" t="s">
        <v>164</v>
      </c>
    </row>
    <row r="11" spans="1:8" x14ac:dyDescent="0.35">
      <c r="A11" s="36"/>
      <c r="B11" s="91"/>
      <c r="C11" s="92"/>
      <c r="D11" s="93"/>
      <c r="E11" s="94"/>
      <c r="F11" s="94"/>
      <c r="G11" s="95"/>
      <c r="H11" s="36" t="s">
        <v>164</v>
      </c>
    </row>
    <row r="12" spans="1:8" x14ac:dyDescent="0.35">
      <c r="A12" s="36"/>
      <c r="B12" s="91"/>
      <c r="C12" s="92"/>
      <c r="D12" s="93"/>
      <c r="E12" s="94"/>
      <c r="F12" s="94"/>
      <c r="G12" s="95"/>
      <c r="H12" s="36" t="s">
        <v>164</v>
      </c>
    </row>
    <row r="13" spans="1:8" x14ac:dyDescent="0.35">
      <c r="A13" s="36"/>
      <c r="B13" s="91"/>
      <c r="C13" s="92"/>
      <c r="D13" s="93"/>
      <c r="E13" s="94"/>
      <c r="F13" s="94"/>
      <c r="G13" s="95"/>
      <c r="H13" s="36" t="s">
        <v>164</v>
      </c>
    </row>
    <row r="14" spans="1:8" x14ac:dyDescent="0.35">
      <c r="A14" s="36"/>
      <c r="B14" s="91"/>
      <c r="C14" s="92"/>
      <c r="D14" s="93"/>
      <c r="E14" s="94"/>
      <c r="F14" s="94"/>
      <c r="G14" s="95"/>
      <c r="H14" s="36" t="s">
        <v>164</v>
      </c>
    </row>
    <row r="15" spans="1:8" x14ac:dyDescent="0.35">
      <c r="A15" s="36"/>
      <c r="B15" s="91"/>
      <c r="C15" s="92"/>
      <c r="D15" s="93"/>
      <c r="E15" s="94"/>
      <c r="F15" s="94"/>
      <c r="G15" s="95"/>
      <c r="H15" s="36" t="s">
        <v>164</v>
      </c>
    </row>
    <row r="16" spans="1:8" x14ac:dyDescent="0.35">
      <c r="A16" s="36"/>
      <c r="B16" s="91"/>
      <c r="C16" s="92"/>
      <c r="D16" s="93"/>
      <c r="E16" s="94"/>
      <c r="F16" s="94"/>
      <c r="G16" s="95"/>
      <c r="H16" s="36" t="s">
        <v>164</v>
      </c>
    </row>
    <row r="17" spans="1:8" x14ac:dyDescent="0.35">
      <c r="A17" s="36"/>
      <c r="B17" s="91"/>
      <c r="C17" s="92"/>
      <c r="D17" s="93"/>
      <c r="E17" s="94"/>
      <c r="F17" s="94"/>
      <c r="G17" s="95"/>
      <c r="H17" s="36" t="s">
        <v>164</v>
      </c>
    </row>
    <row r="18" spans="1:8" x14ac:dyDescent="0.35">
      <c r="A18" s="36"/>
      <c r="B18" s="91"/>
      <c r="C18" s="92"/>
      <c r="D18" s="93"/>
      <c r="E18" s="94"/>
      <c r="F18" s="94"/>
      <c r="G18" s="95"/>
      <c r="H18" s="36" t="s">
        <v>164</v>
      </c>
    </row>
    <row r="19" spans="1:8" x14ac:dyDescent="0.35">
      <c r="A19" s="36"/>
      <c r="B19" s="91"/>
      <c r="C19" s="92"/>
      <c r="D19" s="93"/>
      <c r="E19" s="94"/>
      <c r="F19" s="94"/>
      <c r="G19" s="95"/>
      <c r="H19" s="36" t="s">
        <v>164</v>
      </c>
    </row>
    <row r="20" spans="1:8" x14ac:dyDescent="0.35">
      <c r="A20" s="36"/>
      <c r="B20" s="91"/>
      <c r="C20" s="92"/>
      <c r="D20" s="93"/>
      <c r="E20" s="94"/>
      <c r="F20" s="94"/>
      <c r="G20" s="95"/>
      <c r="H20" s="36" t="s">
        <v>164</v>
      </c>
    </row>
    <row r="21" spans="1:8" x14ac:dyDescent="0.35">
      <c r="A21" s="36"/>
      <c r="B21" s="91"/>
      <c r="C21" s="92"/>
      <c r="D21" s="93"/>
      <c r="E21" s="94"/>
      <c r="F21" s="94"/>
      <c r="G21" s="95"/>
      <c r="H21" s="36" t="s">
        <v>164</v>
      </c>
    </row>
    <row r="22" spans="1:8" x14ac:dyDescent="0.35">
      <c r="A22" s="36"/>
      <c r="B22" s="91"/>
      <c r="C22" s="92"/>
      <c r="D22" s="93"/>
      <c r="E22" s="94"/>
      <c r="F22" s="94"/>
      <c r="G22" s="95"/>
      <c r="H22" s="36" t="s">
        <v>164</v>
      </c>
    </row>
    <row r="23" spans="1:8" x14ac:dyDescent="0.35">
      <c r="A23" s="36"/>
      <c r="B23" s="91"/>
      <c r="C23" s="92"/>
      <c r="D23" s="93"/>
      <c r="E23" s="94"/>
      <c r="F23" s="94"/>
      <c r="G23" s="95"/>
      <c r="H23" s="36" t="s">
        <v>164</v>
      </c>
    </row>
    <row r="24" spans="1:8" x14ac:dyDescent="0.35">
      <c r="A24" s="36"/>
      <c r="B24" s="91"/>
      <c r="C24" s="92"/>
      <c r="D24" s="93"/>
      <c r="E24" s="94"/>
      <c r="F24" s="94"/>
      <c r="G24" s="95"/>
      <c r="H24" s="36" t="s">
        <v>164</v>
      </c>
    </row>
    <row r="25" spans="1:8" x14ac:dyDescent="0.35">
      <c r="A25" s="36"/>
      <c r="B25" s="91"/>
      <c r="C25" s="92"/>
      <c r="D25" s="93"/>
      <c r="E25" s="94"/>
      <c r="F25" s="94"/>
      <c r="G25" s="95"/>
      <c r="H25" s="36" t="s">
        <v>164</v>
      </c>
    </row>
    <row r="26" spans="1:8" x14ac:dyDescent="0.35">
      <c r="A26" s="36"/>
      <c r="B26" s="91"/>
      <c r="C26" s="92"/>
      <c r="D26" s="93"/>
      <c r="E26" s="94"/>
      <c r="F26" s="94"/>
      <c r="G26" s="95"/>
      <c r="H26" s="36" t="s">
        <v>164</v>
      </c>
    </row>
    <row r="27" spans="1:8" x14ac:dyDescent="0.35">
      <c r="A27" s="36"/>
      <c r="B27" s="91"/>
      <c r="C27" s="92"/>
      <c r="D27" s="93"/>
      <c r="E27" s="94"/>
      <c r="F27" s="94"/>
      <c r="G27" s="95"/>
      <c r="H27" s="36" t="s">
        <v>164</v>
      </c>
    </row>
    <row r="28" spans="1:8" x14ac:dyDescent="0.35">
      <c r="A28" s="36"/>
      <c r="B28" s="91"/>
      <c r="C28" s="92"/>
      <c r="D28" s="93"/>
      <c r="E28" s="94"/>
      <c r="F28" s="94"/>
      <c r="G28" s="95"/>
      <c r="H28" s="36" t="s">
        <v>164</v>
      </c>
    </row>
    <row r="29" spans="1:8" x14ac:dyDescent="0.35">
      <c r="A29" s="36"/>
      <c r="B29" s="91"/>
      <c r="C29" s="92"/>
      <c r="D29" s="93"/>
      <c r="E29" s="94"/>
      <c r="F29" s="94"/>
      <c r="G29" s="95"/>
      <c r="H29" s="36" t="s">
        <v>164</v>
      </c>
    </row>
    <row r="30" spans="1:8" x14ac:dyDescent="0.35">
      <c r="A30" s="36"/>
      <c r="B30" s="96"/>
      <c r="C30" s="97"/>
      <c r="D30" s="98"/>
      <c r="E30" s="99"/>
      <c r="F30" s="99"/>
      <c r="G30" s="100"/>
      <c r="H30" s="36" t="s">
        <v>164</v>
      </c>
    </row>
    <row r="31" spans="1:8" x14ac:dyDescent="0.35">
      <c r="A31" s="36"/>
      <c r="B31" s="36"/>
      <c r="C31" s="36"/>
      <c r="D31" s="38"/>
      <c r="E31" s="40"/>
      <c r="F31" s="40"/>
      <c r="G31" s="36"/>
      <c r="H31" s="36"/>
    </row>
    <row r="32" spans="1:8" hidden="1" x14ac:dyDescent="0.35">
      <c r="A32" s="36"/>
      <c r="B32" s="60" t="s">
        <v>171</v>
      </c>
      <c r="C32" s="60" t="str">
        <f>General!F30</f>
        <v>NA</v>
      </c>
      <c r="D32" s="117" t="str">
        <f>IF(C32="VEH","Do not fill out this form for Vehicle Capital projects.","")</f>
        <v/>
      </c>
      <c r="E32" s="62"/>
      <c r="F32" s="62"/>
      <c r="G32" s="60"/>
      <c r="H32" s="36"/>
    </row>
    <row r="33" spans="1:8" x14ac:dyDescent="0.35">
      <c r="A33" s="36"/>
      <c r="B33" s="37" t="s">
        <v>113</v>
      </c>
      <c r="C33" s="36"/>
      <c r="D33" s="38"/>
      <c r="E33" s="41">
        <f>IF(C32="VEH",0,SUM(E8:E30))</f>
        <v>0</v>
      </c>
      <c r="F33" s="51"/>
      <c r="G33" s="36"/>
      <c r="H33" s="36"/>
    </row>
  </sheetData>
  <sheetProtection algorithmName="SHA-512" hashValue="ANUE4q9y47KuesG4WvAmMC/JuoIUrYBFmjje29q2yvVCGkPM9ot9Lrvp1j1GwMbHWNnZosCOmGn1/TSqHMdy9g==" saltValue="KryvecXv90OBRZPUx9cSOA==" spinCount="100000" sheet="1" selectLockedCells="1"/>
  <mergeCells count="1">
    <mergeCell ref="B3:G5"/>
  </mergeCells>
  <conditionalFormatting sqref="B8:G30">
    <cfRule type="expression" dxfId="3" priority="2">
      <formula>$C$32="VEH"</formula>
    </cfRule>
  </conditionalFormatting>
  <dataValidations count="1">
    <dataValidation type="decimal" allowBlank="1" showErrorMessage="1" errorTitle="Hours / Salary" error="Only enter a number in these cells.  Put any notes in the Notes column." sqref="D8:E30" xr:uid="{00000000-0002-0000-0400-000000000000}">
      <formula1>0</formula1>
      <formula2>999999999</formula2>
    </dataValidation>
  </dataValidations>
  <pageMargins left="0.5" right="0.5" top="0.5" bottom="0.5" header="0.3" footer="0.3"/>
  <pageSetup orientation="landscape" r:id="rId1"/>
  <headerFooter>
    <oddHeader xml:space="preserve">&amp;C   </oddHeader>
    <oddFooter xml:space="preserve">&amp;C   </oddFooter>
  </headerFooter>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41"/>
  <sheetViews>
    <sheetView showGridLines="0" showRowColHeaders="0" showRuler="0" view="pageLayout" zoomScaleNormal="100" zoomScaleSheetLayoutView="145" workbookViewId="0">
      <selection activeCell="B11" sqref="B11"/>
    </sheetView>
  </sheetViews>
  <sheetFormatPr defaultColWidth="9.1796875" defaultRowHeight="14.5" x14ac:dyDescent="0.35"/>
  <cols>
    <col min="1" max="1" width="1.1796875" customWidth="1"/>
    <col min="2" max="2" width="11" style="2" bestFit="1" customWidth="1"/>
    <col min="3" max="3" width="12.7265625" style="2" customWidth="1"/>
    <col min="4" max="4" width="16.81640625" style="2" customWidth="1"/>
    <col min="5" max="5" width="19.7265625" style="1" customWidth="1"/>
    <col min="6" max="6" width="28" customWidth="1"/>
    <col min="7" max="7" width="4.54296875" customWidth="1"/>
    <col min="8" max="16382" width="9.1796875" customWidth="1"/>
  </cols>
  <sheetData>
    <row r="1" spans="1:7" x14ac:dyDescent="0.35">
      <c r="A1" s="36"/>
      <c r="B1" s="4" t="s">
        <v>120</v>
      </c>
      <c r="C1" s="3"/>
      <c r="D1" s="3"/>
      <c r="E1" s="38"/>
      <c r="F1" s="35" t="str">
        <f>IF(General!$C$5="","[Project Name]",General!$C$5)</f>
        <v>[Project Name]</v>
      </c>
      <c r="G1" s="36"/>
    </row>
    <row r="2" spans="1:7" x14ac:dyDescent="0.35">
      <c r="A2" s="36"/>
      <c r="B2" s="3"/>
      <c r="C2" s="3"/>
      <c r="D2" s="3"/>
      <c r="E2" s="38"/>
      <c r="F2" s="36"/>
      <c r="G2" s="36"/>
    </row>
    <row r="3" spans="1:7" x14ac:dyDescent="0.35">
      <c r="A3" s="36"/>
      <c r="B3" s="198" t="s">
        <v>137</v>
      </c>
      <c r="C3" s="198"/>
      <c r="D3" s="198"/>
      <c r="E3" s="198"/>
      <c r="F3" s="198"/>
      <c r="G3" s="36"/>
    </row>
    <row r="4" spans="1:7" x14ac:dyDescent="0.35">
      <c r="A4" s="36"/>
      <c r="B4" s="198"/>
      <c r="C4" s="198"/>
      <c r="D4" s="198"/>
      <c r="E4" s="198"/>
      <c r="F4" s="198"/>
      <c r="G4" s="36"/>
    </row>
    <row r="5" spans="1:7" x14ac:dyDescent="0.35">
      <c r="A5" s="36"/>
      <c r="B5" s="198"/>
      <c r="C5" s="198"/>
      <c r="D5" s="198"/>
      <c r="E5" s="198"/>
      <c r="F5" s="198"/>
      <c r="G5" s="36"/>
    </row>
    <row r="6" spans="1:7" x14ac:dyDescent="0.35">
      <c r="A6" s="36"/>
      <c r="B6" s="198"/>
      <c r="C6" s="198"/>
      <c r="D6" s="198"/>
      <c r="E6" s="198"/>
      <c r="F6" s="198"/>
      <c r="G6" s="36"/>
    </row>
    <row r="7" spans="1:7" x14ac:dyDescent="0.35">
      <c r="A7" s="36"/>
      <c r="B7" s="198"/>
      <c r="C7" s="198"/>
      <c r="D7" s="198"/>
      <c r="E7" s="198"/>
      <c r="F7" s="198"/>
      <c r="G7" s="36"/>
    </row>
    <row r="8" spans="1:7" x14ac:dyDescent="0.35">
      <c r="A8" s="36"/>
      <c r="C8" s="5"/>
      <c r="D8" s="5"/>
      <c r="E8" s="5"/>
      <c r="F8" s="5"/>
      <c r="G8" s="36"/>
    </row>
    <row r="9" spans="1:7" hidden="1" x14ac:dyDescent="0.35">
      <c r="A9" s="36"/>
      <c r="B9" s="29" t="s">
        <v>171</v>
      </c>
      <c r="C9" s="29"/>
      <c r="D9" s="29" t="str">
        <f>General!$F$30</f>
        <v>NA</v>
      </c>
      <c r="E9" s="118" t="str">
        <f>IF(D9="MM","Do not fill this form out for mobility management projects","")</f>
        <v/>
      </c>
      <c r="F9" s="60"/>
      <c r="G9" s="36"/>
    </row>
    <row r="10" spans="1:7" ht="58" x14ac:dyDescent="0.35">
      <c r="A10" s="36"/>
      <c r="B10" s="28" t="s">
        <v>116</v>
      </c>
      <c r="C10" s="14" t="s">
        <v>117</v>
      </c>
      <c r="D10" s="14" t="s">
        <v>119</v>
      </c>
      <c r="E10" s="14" t="s">
        <v>118</v>
      </c>
      <c r="F10" s="18" t="s">
        <v>170</v>
      </c>
      <c r="G10" s="36"/>
    </row>
    <row r="11" spans="1:7" x14ac:dyDescent="0.35">
      <c r="A11" s="36"/>
      <c r="B11" s="101"/>
      <c r="C11" s="102"/>
      <c r="D11" s="103"/>
      <c r="E11" s="15"/>
      <c r="F11" s="110"/>
      <c r="G11" s="36" t="s">
        <v>164</v>
      </c>
    </row>
    <row r="12" spans="1:7" x14ac:dyDescent="0.35">
      <c r="A12" s="36"/>
      <c r="B12" s="104"/>
      <c r="C12" s="105"/>
      <c r="D12" s="106"/>
      <c r="E12" s="16"/>
      <c r="F12" s="111"/>
      <c r="G12" s="36" t="s">
        <v>164</v>
      </c>
    </row>
    <row r="13" spans="1:7" x14ac:dyDescent="0.35">
      <c r="A13" s="36"/>
      <c r="B13" s="104"/>
      <c r="C13" s="105"/>
      <c r="D13" s="106"/>
      <c r="E13" s="16"/>
      <c r="F13" s="111"/>
      <c r="G13" s="36" t="s">
        <v>164</v>
      </c>
    </row>
    <row r="14" spans="1:7" x14ac:dyDescent="0.35">
      <c r="A14" s="36"/>
      <c r="B14" s="104"/>
      <c r="C14" s="105"/>
      <c r="D14" s="106"/>
      <c r="E14" s="16"/>
      <c r="F14" s="111"/>
      <c r="G14" s="36" t="s">
        <v>164</v>
      </c>
    </row>
    <row r="15" spans="1:7" x14ac:dyDescent="0.35">
      <c r="A15" s="36"/>
      <c r="B15" s="104"/>
      <c r="C15" s="105"/>
      <c r="D15" s="106"/>
      <c r="E15" s="16"/>
      <c r="F15" s="111"/>
      <c r="G15" s="36" t="s">
        <v>164</v>
      </c>
    </row>
    <row r="16" spans="1:7" x14ac:dyDescent="0.35">
      <c r="A16" s="36"/>
      <c r="B16" s="104"/>
      <c r="C16" s="105"/>
      <c r="D16" s="106"/>
      <c r="E16" s="16"/>
      <c r="F16" s="111"/>
      <c r="G16" s="36" t="s">
        <v>164</v>
      </c>
    </row>
    <row r="17" spans="1:7" x14ac:dyDescent="0.35">
      <c r="A17" s="36"/>
      <c r="B17" s="104"/>
      <c r="C17" s="105"/>
      <c r="D17" s="106"/>
      <c r="E17" s="16"/>
      <c r="F17" s="111"/>
      <c r="G17" s="36" t="s">
        <v>164</v>
      </c>
    </row>
    <row r="18" spans="1:7" x14ac:dyDescent="0.35">
      <c r="A18" s="36"/>
      <c r="B18" s="104"/>
      <c r="C18" s="105"/>
      <c r="D18" s="106"/>
      <c r="E18" s="16"/>
      <c r="F18" s="111"/>
      <c r="G18" s="36" t="s">
        <v>164</v>
      </c>
    </row>
    <row r="19" spans="1:7" x14ac:dyDescent="0.35">
      <c r="A19" s="36"/>
      <c r="B19" s="104"/>
      <c r="C19" s="105"/>
      <c r="D19" s="106"/>
      <c r="E19" s="16"/>
      <c r="F19" s="111"/>
      <c r="G19" s="36" t="s">
        <v>164</v>
      </c>
    </row>
    <row r="20" spans="1:7" x14ac:dyDescent="0.35">
      <c r="A20" s="36"/>
      <c r="B20" s="104"/>
      <c r="C20" s="105"/>
      <c r="D20" s="106"/>
      <c r="E20" s="16"/>
      <c r="F20" s="111"/>
      <c r="G20" s="36" t="s">
        <v>164</v>
      </c>
    </row>
    <row r="21" spans="1:7" x14ac:dyDescent="0.35">
      <c r="A21" s="36"/>
      <c r="B21" s="104"/>
      <c r="C21" s="105"/>
      <c r="D21" s="106"/>
      <c r="E21" s="16"/>
      <c r="F21" s="111"/>
      <c r="G21" s="36" t="s">
        <v>164</v>
      </c>
    </row>
    <row r="22" spans="1:7" x14ac:dyDescent="0.35">
      <c r="A22" s="36"/>
      <c r="B22" s="104"/>
      <c r="C22" s="105"/>
      <c r="D22" s="106"/>
      <c r="E22" s="16"/>
      <c r="F22" s="111"/>
      <c r="G22" s="36" t="s">
        <v>164</v>
      </c>
    </row>
    <row r="23" spans="1:7" x14ac:dyDescent="0.35">
      <c r="A23" s="36"/>
      <c r="B23" s="104"/>
      <c r="C23" s="105"/>
      <c r="D23" s="106"/>
      <c r="E23" s="16"/>
      <c r="F23" s="111"/>
      <c r="G23" s="36" t="s">
        <v>164</v>
      </c>
    </row>
    <row r="24" spans="1:7" x14ac:dyDescent="0.35">
      <c r="A24" s="36"/>
      <c r="B24" s="104"/>
      <c r="C24" s="105"/>
      <c r="D24" s="106"/>
      <c r="E24" s="16"/>
      <c r="F24" s="111"/>
      <c r="G24" s="36" t="s">
        <v>164</v>
      </c>
    </row>
    <row r="25" spans="1:7" x14ac:dyDescent="0.35">
      <c r="A25" s="36"/>
      <c r="B25" s="104"/>
      <c r="C25" s="105"/>
      <c r="D25" s="106"/>
      <c r="E25" s="16"/>
      <c r="F25" s="111"/>
      <c r="G25" s="36" t="s">
        <v>164</v>
      </c>
    </row>
    <row r="26" spans="1:7" x14ac:dyDescent="0.35">
      <c r="A26" s="36"/>
      <c r="B26" s="104"/>
      <c r="C26" s="105"/>
      <c r="D26" s="106"/>
      <c r="E26" s="16"/>
      <c r="F26" s="111"/>
      <c r="G26" s="36" t="s">
        <v>164</v>
      </c>
    </row>
    <row r="27" spans="1:7" x14ac:dyDescent="0.35">
      <c r="A27" s="36"/>
      <c r="B27" s="104"/>
      <c r="C27" s="105"/>
      <c r="D27" s="106"/>
      <c r="E27" s="16"/>
      <c r="F27" s="111"/>
      <c r="G27" s="36" t="s">
        <v>164</v>
      </c>
    </row>
    <row r="28" spans="1:7" x14ac:dyDescent="0.35">
      <c r="A28" s="36"/>
      <c r="B28" s="104"/>
      <c r="C28" s="105"/>
      <c r="D28" s="106"/>
      <c r="E28" s="16"/>
      <c r="F28" s="111"/>
      <c r="G28" s="36" t="s">
        <v>164</v>
      </c>
    </row>
    <row r="29" spans="1:7" x14ac:dyDescent="0.35">
      <c r="A29" s="36"/>
      <c r="B29" s="104"/>
      <c r="C29" s="105"/>
      <c r="D29" s="106"/>
      <c r="E29" s="16"/>
      <c r="F29" s="111"/>
      <c r="G29" s="36" t="s">
        <v>164</v>
      </c>
    </row>
    <row r="30" spans="1:7" x14ac:dyDescent="0.35">
      <c r="A30" s="36"/>
      <c r="B30" s="104"/>
      <c r="C30" s="105"/>
      <c r="D30" s="106"/>
      <c r="E30" s="16"/>
      <c r="F30" s="111"/>
      <c r="G30" s="36" t="s">
        <v>164</v>
      </c>
    </row>
    <row r="31" spans="1:7" x14ac:dyDescent="0.35">
      <c r="A31" s="36"/>
      <c r="B31" s="104"/>
      <c r="C31" s="105"/>
      <c r="D31" s="106"/>
      <c r="E31" s="16"/>
      <c r="F31" s="111"/>
      <c r="G31" s="36" t="s">
        <v>164</v>
      </c>
    </row>
    <row r="32" spans="1:7" x14ac:dyDescent="0.35">
      <c r="A32" s="36"/>
      <c r="B32" s="104"/>
      <c r="C32" s="105"/>
      <c r="D32" s="106"/>
      <c r="E32" s="16"/>
      <c r="F32" s="111"/>
      <c r="G32" s="36" t="s">
        <v>164</v>
      </c>
    </row>
    <row r="33" spans="1:7" x14ac:dyDescent="0.35">
      <c r="A33" s="36"/>
      <c r="B33" s="104"/>
      <c r="C33" s="105"/>
      <c r="D33" s="106"/>
      <c r="E33" s="16"/>
      <c r="F33" s="111"/>
      <c r="G33" s="36" t="s">
        <v>164</v>
      </c>
    </row>
    <row r="34" spans="1:7" x14ac:dyDescent="0.35">
      <c r="A34" s="36"/>
      <c r="B34" s="104"/>
      <c r="C34" s="105"/>
      <c r="D34" s="106"/>
      <c r="E34" s="16"/>
      <c r="F34" s="111"/>
      <c r="G34" s="36" t="s">
        <v>164</v>
      </c>
    </row>
    <row r="35" spans="1:7" x14ac:dyDescent="0.35">
      <c r="A35" s="36"/>
      <c r="B35" s="104"/>
      <c r="C35" s="105"/>
      <c r="D35" s="106"/>
      <c r="E35" s="16"/>
      <c r="F35" s="111"/>
      <c r="G35" s="36" t="s">
        <v>164</v>
      </c>
    </row>
    <row r="36" spans="1:7" x14ac:dyDescent="0.35">
      <c r="A36" s="36"/>
      <c r="B36" s="104"/>
      <c r="C36" s="105"/>
      <c r="D36" s="106"/>
      <c r="E36" s="16"/>
      <c r="F36" s="111"/>
      <c r="G36" s="36" t="s">
        <v>164</v>
      </c>
    </row>
    <row r="37" spans="1:7" x14ac:dyDescent="0.35">
      <c r="A37" s="36"/>
      <c r="B37" s="104"/>
      <c r="C37" s="105"/>
      <c r="D37" s="106"/>
      <c r="E37" s="16"/>
      <c r="F37" s="111"/>
      <c r="G37" s="36" t="s">
        <v>164</v>
      </c>
    </row>
    <row r="38" spans="1:7" x14ac:dyDescent="0.35">
      <c r="A38" s="36"/>
      <c r="B38" s="104"/>
      <c r="C38" s="105"/>
      <c r="D38" s="106"/>
      <c r="E38" s="16"/>
      <c r="F38" s="111"/>
      <c r="G38" s="36" t="s">
        <v>164</v>
      </c>
    </row>
    <row r="39" spans="1:7" x14ac:dyDescent="0.35">
      <c r="A39" s="36"/>
      <c r="B39" s="104"/>
      <c r="C39" s="105"/>
      <c r="D39" s="106"/>
      <c r="E39" s="16"/>
      <c r="F39" s="111"/>
      <c r="G39" s="36" t="s">
        <v>164</v>
      </c>
    </row>
    <row r="40" spans="1:7" x14ac:dyDescent="0.35">
      <c r="A40" s="36"/>
      <c r="B40" s="104"/>
      <c r="C40" s="105"/>
      <c r="D40" s="106"/>
      <c r="E40" s="16"/>
      <c r="F40" s="111"/>
      <c r="G40" s="36" t="s">
        <v>164</v>
      </c>
    </row>
    <row r="41" spans="1:7" x14ac:dyDescent="0.35">
      <c r="A41" s="36"/>
      <c r="B41" s="107"/>
      <c r="C41" s="108"/>
      <c r="D41" s="109"/>
      <c r="E41" s="17"/>
      <c r="F41" s="112"/>
      <c r="G41" s="36" t="s">
        <v>164</v>
      </c>
    </row>
  </sheetData>
  <sheetProtection algorithmName="SHA-512" hashValue="UoRvtcGwvItbFq6Gooxph+odzMV0B/pc8gpw6gELPGuWKcbyhYxOwNQG2EX6ULEtnMI0Q00+5Td84qpi8TesDQ==" saltValue="hC1nqX0o/wt0cd/0MWUjjQ==" spinCount="100000" sheet="1" selectLockedCells="1"/>
  <mergeCells count="1">
    <mergeCell ref="B3:F7"/>
  </mergeCells>
  <conditionalFormatting sqref="B11:F41">
    <cfRule type="expression" dxfId="2" priority="1">
      <formula>$D$9="MM"</formula>
    </cfRule>
  </conditionalFormatting>
  <pageMargins left="0.5" right="0.19021739130434784" top="0.5" bottom="0.5" header="0.3" footer="0.3"/>
  <pageSetup orientation="portrait" r:id="rId1"/>
  <headerFooter>
    <oddHeader xml:space="preserve">&amp;C   </oddHeader>
    <oddFooter xml:space="preserve">&amp;C   </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locked="0" defaultSize="0" autoFill="0" autoLine="0" autoPict="0">
                <anchor moveWithCells="1" sizeWithCells="1">
                  <from>
                    <xdr:col>4</xdr:col>
                    <xdr:colOff>546100</xdr:colOff>
                    <xdr:row>9</xdr:row>
                    <xdr:rowOff>736600</xdr:rowOff>
                  </from>
                  <to>
                    <xdr:col>4</xdr:col>
                    <xdr:colOff>1041400</xdr:colOff>
                    <xdr:row>11</xdr:row>
                    <xdr:rowOff>25400</xdr:rowOff>
                  </to>
                </anchor>
              </controlPr>
            </control>
          </mc:Choice>
        </mc:AlternateContent>
        <mc:AlternateContent xmlns:mc="http://schemas.openxmlformats.org/markup-compatibility/2006">
          <mc:Choice Requires="x14">
            <control shapeId="6146" r:id="rId5" name="Check Box 2">
              <controlPr locked="0" defaultSize="0" autoFill="0" autoLine="0" autoPict="0">
                <anchor moveWithCells="1" sizeWithCells="1">
                  <from>
                    <xdr:col>4</xdr:col>
                    <xdr:colOff>546100</xdr:colOff>
                    <xdr:row>10</xdr:row>
                    <xdr:rowOff>177800</xdr:rowOff>
                  </from>
                  <to>
                    <xdr:col>4</xdr:col>
                    <xdr:colOff>1041400</xdr:colOff>
                    <xdr:row>12</xdr:row>
                    <xdr:rowOff>25400</xdr:rowOff>
                  </to>
                </anchor>
              </controlPr>
            </control>
          </mc:Choice>
        </mc:AlternateContent>
        <mc:AlternateContent xmlns:mc="http://schemas.openxmlformats.org/markup-compatibility/2006">
          <mc:Choice Requires="x14">
            <control shapeId="6147" r:id="rId6" name="Check Box 3">
              <controlPr locked="0" defaultSize="0" autoFill="0" autoLine="0" autoPict="0">
                <anchor moveWithCells="1" sizeWithCells="1">
                  <from>
                    <xdr:col>4</xdr:col>
                    <xdr:colOff>546100</xdr:colOff>
                    <xdr:row>11</xdr:row>
                    <xdr:rowOff>171450</xdr:rowOff>
                  </from>
                  <to>
                    <xdr:col>4</xdr:col>
                    <xdr:colOff>1041400</xdr:colOff>
                    <xdr:row>13</xdr:row>
                    <xdr:rowOff>12700</xdr:rowOff>
                  </to>
                </anchor>
              </controlPr>
            </control>
          </mc:Choice>
        </mc:AlternateContent>
        <mc:AlternateContent xmlns:mc="http://schemas.openxmlformats.org/markup-compatibility/2006">
          <mc:Choice Requires="x14">
            <control shapeId="6148" r:id="rId7" name="Check Box 4">
              <controlPr locked="0" defaultSize="0" autoFill="0" autoLine="0" autoPict="0">
                <anchor moveWithCells="1" sizeWithCells="1">
                  <from>
                    <xdr:col>4</xdr:col>
                    <xdr:colOff>546100</xdr:colOff>
                    <xdr:row>12</xdr:row>
                    <xdr:rowOff>171450</xdr:rowOff>
                  </from>
                  <to>
                    <xdr:col>4</xdr:col>
                    <xdr:colOff>1041400</xdr:colOff>
                    <xdr:row>14</xdr:row>
                    <xdr:rowOff>12700</xdr:rowOff>
                  </to>
                </anchor>
              </controlPr>
            </control>
          </mc:Choice>
        </mc:AlternateContent>
        <mc:AlternateContent xmlns:mc="http://schemas.openxmlformats.org/markup-compatibility/2006">
          <mc:Choice Requires="x14">
            <control shapeId="6149" r:id="rId8" name="Check Box 5">
              <controlPr locked="0" defaultSize="0" autoFill="0" autoLine="0" autoPict="0">
                <anchor moveWithCells="1" sizeWithCells="1">
                  <from>
                    <xdr:col>4</xdr:col>
                    <xdr:colOff>546100</xdr:colOff>
                    <xdr:row>13</xdr:row>
                    <xdr:rowOff>177800</xdr:rowOff>
                  </from>
                  <to>
                    <xdr:col>4</xdr:col>
                    <xdr:colOff>1041400</xdr:colOff>
                    <xdr:row>15</xdr:row>
                    <xdr:rowOff>19050</xdr:rowOff>
                  </to>
                </anchor>
              </controlPr>
            </control>
          </mc:Choice>
        </mc:AlternateContent>
        <mc:AlternateContent xmlns:mc="http://schemas.openxmlformats.org/markup-compatibility/2006">
          <mc:Choice Requires="x14">
            <control shapeId="6150" r:id="rId9" name="Check Box 6">
              <controlPr locked="0" defaultSize="0" autoFill="0" autoLine="0" autoPict="0">
                <anchor moveWithCells="1" sizeWithCells="1">
                  <from>
                    <xdr:col>4</xdr:col>
                    <xdr:colOff>546100</xdr:colOff>
                    <xdr:row>14</xdr:row>
                    <xdr:rowOff>177800</xdr:rowOff>
                  </from>
                  <to>
                    <xdr:col>4</xdr:col>
                    <xdr:colOff>1041400</xdr:colOff>
                    <xdr:row>16</xdr:row>
                    <xdr:rowOff>19050</xdr:rowOff>
                  </to>
                </anchor>
              </controlPr>
            </control>
          </mc:Choice>
        </mc:AlternateContent>
        <mc:AlternateContent xmlns:mc="http://schemas.openxmlformats.org/markup-compatibility/2006">
          <mc:Choice Requires="x14">
            <control shapeId="6151" r:id="rId10" name="Check Box 7">
              <controlPr locked="0" defaultSize="0" autoFill="0" autoLine="0" autoPict="0">
                <anchor moveWithCells="1" sizeWithCells="1">
                  <from>
                    <xdr:col>4</xdr:col>
                    <xdr:colOff>546100</xdr:colOff>
                    <xdr:row>15</xdr:row>
                    <xdr:rowOff>171450</xdr:rowOff>
                  </from>
                  <to>
                    <xdr:col>4</xdr:col>
                    <xdr:colOff>1041400</xdr:colOff>
                    <xdr:row>17</xdr:row>
                    <xdr:rowOff>12700</xdr:rowOff>
                  </to>
                </anchor>
              </controlPr>
            </control>
          </mc:Choice>
        </mc:AlternateContent>
        <mc:AlternateContent xmlns:mc="http://schemas.openxmlformats.org/markup-compatibility/2006">
          <mc:Choice Requires="x14">
            <control shapeId="6152" r:id="rId11" name="Check Box 8">
              <controlPr locked="0" defaultSize="0" autoFill="0" autoLine="0" autoPict="0">
                <anchor moveWithCells="1" sizeWithCells="1">
                  <from>
                    <xdr:col>4</xdr:col>
                    <xdr:colOff>546100</xdr:colOff>
                    <xdr:row>16</xdr:row>
                    <xdr:rowOff>171450</xdr:rowOff>
                  </from>
                  <to>
                    <xdr:col>4</xdr:col>
                    <xdr:colOff>1041400</xdr:colOff>
                    <xdr:row>18</xdr:row>
                    <xdr:rowOff>12700</xdr:rowOff>
                  </to>
                </anchor>
              </controlPr>
            </control>
          </mc:Choice>
        </mc:AlternateContent>
        <mc:AlternateContent xmlns:mc="http://schemas.openxmlformats.org/markup-compatibility/2006">
          <mc:Choice Requires="x14">
            <control shapeId="6153" r:id="rId12" name="Check Box 9">
              <controlPr locked="0" defaultSize="0" autoFill="0" autoLine="0" autoPict="0">
                <anchor moveWithCells="1" sizeWithCells="1">
                  <from>
                    <xdr:col>4</xdr:col>
                    <xdr:colOff>546100</xdr:colOff>
                    <xdr:row>17</xdr:row>
                    <xdr:rowOff>177800</xdr:rowOff>
                  </from>
                  <to>
                    <xdr:col>4</xdr:col>
                    <xdr:colOff>1041400</xdr:colOff>
                    <xdr:row>19</xdr:row>
                    <xdr:rowOff>19050</xdr:rowOff>
                  </to>
                </anchor>
              </controlPr>
            </control>
          </mc:Choice>
        </mc:AlternateContent>
        <mc:AlternateContent xmlns:mc="http://schemas.openxmlformats.org/markup-compatibility/2006">
          <mc:Choice Requires="x14">
            <control shapeId="6154" r:id="rId13" name="Check Box 10">
              <controlPr locked="0" defaultSize="0" autoFill="0" autoLine="0" autoPict="0">
                <anchor moveWithCells="1" sizeWithCells="1">
                  <from>
                    <xdr:col>4</xdr:col>
                    <xdr:colOff>546100</xdr:colOff>
                    <xdr:row>18</xdr:row>
                    <xdr:rowOff>177800</xdr:rowOff>
                  </from>
                  <to>
                    <xdr:col>4</xdr:col>
                    <xdr:colOff>1041400</xdr:colOff>
                    <xdr:row>20</xdr:row>
                    <xdr:rowOff>19050</xdr:rowOff>
                  </to>
                </anchor>
              </controlPr>
            </control>
          </mc:Choice>
        </mc:AlternateContent>
        <mc:AlternateContent xmlns:mc="http://schemas.openxmlformats.org/markup-compatibility/2006">
          <mc:Choice Requires="x14">
            <control shapeId="6155" r:id="rId14" name="Check Box 11">
              <controlPr locked="0" defaultSize="0" autoFill="0" autoLine="0" autoPict="0">
                <anchor moveWithCells="1" sizeWithCells="1">
                  <from>
                    <xdr:col>4</xdr:col>
                    <xdr:colOff>546100</xdr:colOff>
                    <xdr:row>19</xdr:row>
                    <xdr:rowOff>165100</xdr:rowOff>
                  </from>
                  <to>
                    <xdr:col>4</xdr:col>
                    <xdr:colOff>1041400</xdr:colOff>
                    <xdr:row>21</xdr:row>
                    <xdr:rowOff>12700</xdr:rowOff>
                  </to>
                </anchor>
              </controlPr>
            </control>
          </mc:Choice>
        </mc:AlternateContent>
        <mc:AlternateContent xmlns:mc="http://schemas.openxmlformats.org/markup-compatibility/2006">
          <mc:Choice Requires="x14">
            <control shapeId="6156" r:id="rId15" name="Check Box 12">
              <controlPr locked="0" defaultSize="0" autoFill="0" autoLine="0" autoPict="0">
                <anchor moveWithCells="1" sizeWithCells="1">
                  <from>
                    <xdr:col>4</xdr:col>
                    <xdr:colOff>546100</xdr:colOff>
                    <xdr:row>20</xdr:row>
                    <xdr:rowOff>165100</xdr:rowOff>
                  </from>
                  <to>
                    <xdr:col>4</xdr:col>
                    <xdr:colOff>1041400</xdr:colOff>
                    <xdr:row>22</xdr:row>
                    <xdr:rowOff>6350</xdr:rowOff>
                  </to>
                </anchor>
              </controlPr>
            </control>
          </mc:Choice>
        </mc:AlternateContent>
        <mc:AlternateContent xmlns:mc="http://schemas.openxmlformats.org/markup-compatibility/2006">
          <mc:Choice Requires="x14">
            <control shapeId="6157" r:id="rId16" name="Check Box 13">
              <controlPr locked="0" defaultSize="0" autoFill="0" autoLine="0" autoPict="0">
                <anchor moveWithCells="1" sizeWithCells="1">
                  <from>
                    <xdr:col>4</xdr:col>
                    <xdr:colOff>546100</xdr:colOff>
                    <xdr:row>21</xdr:row>
                    <xdr:rowOff>177800</xdr:rowOff>
                  </from>
                  <to>
                    <xdr:col>4</xdr:col>
                    <xdr:colOff>1041400</xdr:colOff>
                    <xdr:row>23</xdr:row>
                    <xdr:rowOff>19050</xdr:rowOff>
                  </to>
                </anchor>
              </controlPr>
            </control>
          </mc:Choice>
        </mc:AlternateContent>
        <mc:AlternateContent xmlns:mc="http://schemas.openxmlformats.org/markup-compatibility/2006">
          <mc:Choice Requires="x14">
            <control shapeId="6158" r:id="rId17" name="Check Box 14">
              <controlPr locked="0" defaultSize="0" autoFill="0" autoLine="0" autoPict="0">
                <anchor moveWithCells="1" sizeWithCells="1">
                  <from>
                    <xdr:col>4</xdr:col>
                    <xdr:colOff>546100</xdr:colOff>
                    <xdr:row>22</xdr:row>
                    <xdr:rowOff>171450</xdr:rowOff>
                  </from>
                  <to>
                    <xdr:col>4</xdr:col>
                    <xdr:colOff>1041400</xdr:colOff>
                    <xdr:row>24</xdr:row>
                    <xdr:rowOff>19050</xdr:rowOff>
                  </to>
                </anchor>
              </controlPr>
            </control>
          </mc:Choice>
        </mc:AlternateContent>
        <mc:AlternateContent xmlns:mc="http://schemas.openxmlformats.org/markup-compatibility/2006">
          <mc:Choice Requires="x14">
            <control shapeId="6159" r:id="rId18" name="Check Box 15">
              <controlPr locked="0" defaultSize="0" autoFill="0" autoLine="0" autoPict="0">
                <anchor moveWithCells="1" sizeWithCells="1">
                  <from>
                    <xdr:col>4</xdr:col>
                    <xdr:colOff>546100</xdr:colOff>
                    <xdr:row>23</xdr:row>
                    <xdr:rowOff>165100</xdr:rowOff>
                  </from>
                  <to>
                    <xdr:col>4</xdr:col>
                    <xdr:colOff>1041400</xdr:colOff>
                    <xdr:row>25</xdr:row>
                    <xdr:rowOff>6350</xdr:rowOff>
                  </to>
                </anchor>
              </controlPr>
            </control>
          </mc:Choice>
        </mc:AlternateContent>
        <mc:AlternateContent xmlns:mc="http://schemas.openxmlformats.org/markup-compatibility/2006">
          <mc:Choice Requires="x14">
            <control shapeId="6160" r:id="rId19" name="Check Box 16">
              <controlPr locked="0" defaultSize="0" autoFill="0" autoLine="0" autoPict="0">
                <anchor moveWithCells="1" sizeWithCells="1">
                  <from>
                    <xdr:col>4</xdr:col>
                    <xdr:colOff>546100</xdr:colOff>
                    <xdr:row>24</xdr:row>
                    <xdr:rowOff>165100</xdr:rowOff>
                  </from>
                  <to>
                    <xdr:col>4</xdr:col>
                    <xdr:colOff>1041400</xdr:colOff>
                    <xdr:row>26</xdr:row>
                    <xdr:rowOff>6350</xdr:rowOff>
                  </to>
                </anchor>
              </controlPr>
            </control>
          </mc:Choice>
        </mc:AlternateContent>
        <mc:AlternateContent xmlns:mc="http://schemas.openxmlformats.org/markup-compatibility/2006">
          <mc:Choice Requires="x14">
            <control shapeId="6161" r:id="rId20" name="Check Box 17">
              <controlPr locked="0" defaultSize="0" autoFill="0" autoLine="0" autoPict="0">
                <anchor moveWithCells="1" sizeWithCells="1">
                  <from>
                    <xdr:col>4</xdr:col>
                    <xdr:colOff>546100</xdr:colOff>
                    <xdr:row>25</xdr:row>
                    <xdr:rowOff>165100</xdr:rowOff>
                  </from>
                  <to>
                    <xdr:col>4</xdr:col>
                    <xdr:colOff>1041400</xdr:colOff>
                    <xdr:row>27</xdr:row>
                    <xdr:rowOff>6350</xdr:rowOff>
                  </to>
                </anchor>
              </controlPr>
            </control>
          </mc:Choice>
        </mc:AlternateContent>
        <mc:AlternateContent xmlns:mc="http://schemas.openxmlformats.org/markup-compatibility/2006">
          <mc:Choice Requires="x14">
            <control shapeId="6162" r:id="rId21" name="Check Box 18">
              <controlPr locked="0" defaultSize="0" autoFill="0" autoLine="0" autoPict="0">
                <anchor moveWithCells="1" sizeWithCells="1">
                  <from>
                    <xdr:col>4</xdr:col>
                    <xdr:colOff>546100</xdr:colOff>
                    <xdr:row>26</xdr:row>
                    <xdr:rowOff>165100</xdr:rowOff>
                  </from>
                  <to>
                    <xdr:col>4</xdr:col>
                    <xdr:colOff>1041400</xdr:colOff>
                    <xdr:row>28</xdr:row>
                    <xdr:rowOff>6350</xdr:rowOff>
                  </to>
                </anchor>
              </controlPr>
            </control>
          </mc:Choice>
        </mc:AlternateContent>
        <mc:AlternateContent xmlns:mc="http://schemas.openxmlformats.org/markup-compatibility/2006">
          <mc:Choice Requires="x14">
            <control shapeId="6163" r:id="rId22" name="Check Box 19">
              <controlPr locked="0" defaultSize="0" autoFill="0" autoLine="0" autoPict="0">
                <anchor moveWithCells="1" sizeWithCells="1">
                  <from>
                    <xdr:col>4</xdr:col>
                    <xdr:colOff>546100</xdr:colOff>
                    <xdr:row>27</xdr:row>
                    <xdr:rowOff>152400</xdr:rowOff>
                  </from>
                  <to>
                    <xdr:col>4</xdr:col>
                    <xdr:colOff>1041400</xdr:colOff>
                    <xdr:row>28</xdr:row>
                    <xdr:rowOff>177800</xdr:rowOff>
                  </to>
                </anchor>
              </controlPr>
            </control>
          </mc:Choice>
        </mc:AlternateContent>
        <mc:AlternateContent xmlns:mc="http://schemas.openxmlformats.org/markup-compatibility/2006">
          <mc:Choice Requires="x14">
            <control shapeId="6164" r:id="rId23" name="Check Box 20">
              <controlPr locked="0" defaultSize="0" autoFill="0" autoLine="0" autoPict="0">
                <anchor moveWithCells="1" sizeWithCells="1">
                  <from>
                    <xdr:col>4</xdr:col>
                    <xdr:colOff>546100</xdr:colOff>
                    <xdr:row>28</xdr:row>
                    <xdr:rowOff>152400</xdr:rowOff>
                  </from>
                  <to>
                    <xdr:col>4</xdr:col>
                    <xdr:colOff>1041400</xdr:colOff>
                    <xdr:row>29</xdr:row>
                    <xdr:rowOff>177800</xdr:rowOff>
                  </to>
                </anchor>
              </controlPr>
            </control>
          </mc:Choice>
        </mc:AlternateContent>
        <mc:AlternateContent xmlns:mc="http://schemas.openxmlformats.org/markup-compatibility/2006">
          <mc:Choice Requires="x14">
            <control shapeId="6165" r:id="rId24" name="Check Box 21">
              <controlPr locked="0" defaultSize="0" autoFill="0" autoLine="0" autoPict="0">
                <anchor moveWithCells="1" sizeWithCells="1">
                  <from>
                    <xdr:col>4</xdr:col>
                    <xdr:colOff>546100</xdr:colOff>
                    <xdr:row>29</xdr:row>
                    <xdr:rowOff>165100</xdr:rowOff>
                  </from>
                  <to>
                    <xdr:col>4</xdr:col>
                    <xdr:colOff>1041400</xdr:colOff>
                    <xdr:row>31</xdr:row>
                    <xdr:rowOff>6350</xdr:rowOff>
                  </to>
                </anchor>
              </controlPr>
            </control>
          </mc:Choice>
        </mc:AlternateContent>
        <mc:AlternateContent xmlns:mc="http://schemas.openxmlformats.org/markup-compatibility/2006">
          <mc:Choice Requires="x14">
            <control shapeId="6166" r:id="rId25" name="Check Box 22">
              <controlPr locked="0" defaultSize="0" autoFill="0" autoLine="0" autoPict="0">
                <anchor moveWithCells="1" sizeWithCells="1">
                  <from>
                    <xdr:col>4</xdr:col>
                    <xdr:colOff>546100</xdr:colOff>
                    <xdr:row>30</xdr:row>
                    <xdr:rowOff>158750</xdr:rowOff>
                  </from>
                  <to>
                    <xdr:col>4</xdr:col>
                    <xdr:colOff>1041400</xdr:colOff>
                    <xdr:row>32</xdr:row>
                    <xdr:rowOff>6350</xdr:rowOff>
                  </to>
                </anchor>
              </controlPr>
            </control>
          </mc:Choice>
        </mc:AlternateContent>
        <mc:AlternateContent xmlns:mc="http://schemas.openxmlformats.org/markup-compatibility/2006">
          <mc:Choice Requires="x14">
            <control shapeId="6167" r:id="rId26" name="Check Box 23">
              <controlPr locked="0" defaultSize="0" autoFill="0" autoLine="0" autoPict="0">
                <anchor moveWithCells="1" sizeWithCells="1">
                  <from>
                    <xdr:col>4</xdr:col>
                    <xdr:colOff>546100</xdr:colOff>
                    <xdr:row>31</xdr:row>
                    <xdr:rowOff>152400</xdr:rowOff>
                  </from>
                  <to>
                    <xdr:col>4</xdr:col>
                    <xdr:colOff>1041400</xdr:colOff>
                    <xdr:row>32</xdr:row>
                    <xdr:rowOff>177800</xdr:rowOff>
                  </to>
                </anchor>
              </controlPr>
            </control>
          </mc:Choice>
        </mc:AlternateContent>
        <mc:AlternateContent xmlns:mc="http://schemas.openxmlformats.org/markup-compatibility/2006">
          <mc:Choice Requires="x14">
            <control shapeId="6168" r:id="rId27" name="Check Box 24">
              <controlPr locked="0" defaultSize="0" autoFill="0" autoLine="0" autoPict="0">
                <anchor moveWithCells="1" sizeWithCells="1">
                  <from>
                    <xdr:col>4</xdr:col>
                    <xdr:colOff>546100</xdr:colOff>
                    <xdr:row>32</xdr:row>
                    <xdr:rowOff>152400</xdr:rowOff>
                  </from>
                  <to>
                    <xdr:col>4</xdr:col>
                    <xdr:colOff>1041400</xdr:colOff>
                    <xdr:row>33</xdr:row>
                    <xdr:rowOff>177800</xdr:rowOff>
                  </to>
                </anchor>
              </controlPr>
            </control>
          </mc:Choice>
        </mc:AlternateContent>
        <mc:AlternateContent xmlns:mc="http://schemas.openxmlformats.org/markup-compatibility/2006">
          <mc:Choice Requires="x14">
            <control shapeId="6169" r:id="rId28" name="Check Box 25">
              <controlPr locked="0" defaultSize="0" autoFill="0" autoLine="0" autoPict="0">
                <anchor moveWithCells="1" sizeWithCells="1">
                  <from>
                    <xdr:col>4</xdr:col>
                    <xdr:colOff>546100</xdr:colOff>
                    <xdr:row>33</xdr:row>
                    <xdr:rowOff>177800</xdr:rowOff>
                  </from>
                  <to>
                    <xdr:col>4</xdr:col>
                    <xdr:colOff>1041400</xdr:colOff>
                    <xdr:row>35</xdr:row>
                    <xdr:rowOff>19050</xdr:rowOff>
                  </to>
                </anchor>
              </controlPr>
            </control>
          </mc:Choice>
        </mc:AlternateContent>
        <mc:AlternateContent xmlns:mc="http://schemas.openxmlformats.org/markup-compatibility/2006">
          <mc:Choice Requires="x14">
            <control shapeId="6170" r:id="rId29" name="Check Box 26">
              <controlPr locked="0" defaultSize="0" autoFill="0" autoLine="0" autoPict="0">
                <anchor moveWithCells="1" sizeWithCells="1">
                  <from>
                    <xdr:col>4</xdr:col>
                    <xdr:colOff>546100</xdr:colOff>
                    <xdr:row>34</xdr:row>
                    <xdr:rowOff>177800</xdr:rowOff>
                  </from>
                  <to>
                    <xdr:col>4</xdr:col>
                    <xdr:colOff>1041400</xdr:colOff>
                    <xdr:row>36</xdr:row>
                    <xdr:rowOff>19050</xdr:rowOff>
                  </to>
                </anchor>
              </controlPr>
            </control>
          </mc:Choice>
        </mc:AlternateContent>
        <mc:AlternateContent xmlns:mc="http://schemas.openxmlformats.org/markup-compatibility/2006">
          <mc:Choice Requires="x14">
            <control shapeId="6171" r:id="rId30" name="Check Box 27">
              <controlPr locked="0" defaultSize="0" autoFill="0" autoLine="0" autoPict="0">
                <anchor moveWithCells="1" sizeWithCells="1">
                  <from>
                    <xdr:col>4</xdr:col>
                    <xdr:colOff>546100</xdr:colOff>
                    <xdr:row>35</xdr:row>
                    <xdr:rowOff>165100</xdr:rowOff>
                  </from>
                  <to>
                    <xdr:col>4</xdr:col>
                    <xdr:colOff>1041400</xdr:colOff>
                    <xdr:row>37</xdr:row>
                    <xdr:rowOff>12700</xdr:rowOff>
                  </to>
                </anchor>
              </controlPr>
            </control>
          </mc:Choice>
        </mc:AlternateContent>
        <mc:AlternateContent xmlns:mc="http://schemas.openxmlformats.org/markup-compatibility/2006">
          <mc:Choice Requires="x14">
            <control shapeId="6172" r:id="rId31" name="Check Box 28">
              <controlPr locked="0" defaultSize="0" autoFill="0" autoLine="0" autoPict="0">
                <anchor moveWithCells="1" sizeWithCells="1">
                  <from>
                    <xdr:col>4</xdr:col>
                    <xdr:colOff>546100</xdr:colOff>
                    <xdr:row>36</xdr:row>
                    <xdr:rowOff>165100</xdr:rowOff>
                  </from>
                  <to>
                    <xdr:col>4</xdr:col>
                    <xdr:colOff>1041400</xdr:colOff>
                    <xdr:row>38</xdr:row>
                    <xdr:rowOff>12700</xdr:rowOff>
                  </to>
                </anchor>
              </controlPr>
            </control>
          </mc:Choice>
        </mc:AlternateContent>
        <mc:AlternateContent xmlns:mc="http://schemas.openxmlformats.org/markup-compatibility/2006">
          <mc:Choice Requires="x14">
            <control shapeId="6173" r:id="rId32" name="Check Box 29">
              <controlPr locked="0" defaultSize="0" autoFill="0" autoLine="0" autoPict="0">
                <anchor moveWithCells="1" sizeWithCells="1">
                  <from>
                    <xdr:col>4</xdr:col>
                    <xdr:colOff>546100</xdr:colOff>
                    <xdr:row>37</xdr:row>
                    <xdr:rowOff>165100</xdr:rowOff>
                  </from>
                  <to>
                    <xdr:col>4</xdr:col>
                    <xdr:colOff>1041400</xdr:colOff>
                    <xdr:row>39</xdr:row>
                    <xdr:rowOff>12700</xdr:rowOff>
                  </to>
                </anchor>
              </controlPr>
            </control>
          </mc:Choice>
        </mc:AlternateContent>
        <mc:AlternateContent xmlns:mc="http://schemas.openxmlformats.org/markup-compatibility/2006">
          <mc:Choice Requires="x14">
            <control shapeId="6174" r:id="rId33" name="Check Box 30">
              <controlPr locked="0" defaultSize="0" autoFill="0" autoLine="0" autoPict="0">
                <anchor moveWithCells="1" sizeWithCells="1">
                  <from>
                    <xdr:col>4</xdr:col>
                    <xdr:colOff>546100</xdr:colOff>
                    <xdr:row>38</xdr:row>
                    <xdr:rowOff>165100</xdr:rowOff>
                  </from>
                  <to>
                    <xdr:col>4</xdr:col>
                    <xdr:colOff>1041400</xdr:colOff>
                    <xdr:row>40</xdr:row>
                    <xdr:rowOff>12700</xdr:rowOff>
                  </to>
                </anchor>
              </controlPr>
            </control>
          </mc:Choice>
        </mc:AlternateContent>
        <mc:AlternateContent xmlns:mc="http://schemas.openxmlformats.org/markup-compatibility/2006">
          <mc:Choice Requires="x14">
            <control shapeId="6175" r:id="rId34" name="Check Box 31">
              <controlPr locked="0" defaultSize="0" autoFill="0" autoLine="0" autoPict="0">
                <anchor moveWithCells="1" sizeWithCells="1">
                  <from>
                    <xdr:col>4</xdr:col>
                    <xdr:colOff>546100</xdr:colOff>
                    <xdr:row>39</xdr:row>
                    <xdr:rowOff>158750</xdr:rowOff>
                  </from>
                  <to>
                    <xdr:col>4</xdr:col>
                    <xdr:colOff>1041400</xdr:colOff>
                    <xdr:row>41</xdr:row>
                    <xdr:rowOff>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K42"/>
  <sheetViews>
    <sheetView showGridLines="0" tabSelected="1" showRuler="0" topLeftCell="A11" zoomScaleNormal="100" workbookViewId="0">
      <selection activeCell="D18" sqref="D18"/>
    </sheetView>
  </sheetViews>
  <sheetFormatPr defaultColWidth="9.1796875" defaultRowHeight="14.5" x14ac:dyDescent="0.35"/>
  <cols>
    <col min="1" max="1" width="1.1796875" customWidth="1"/>
    <col min="2" max="2" width="28.26953125" customWidth="1"/>
    <col min="3" max="3" width="10.7265625" style="1" customWidth="1"/>
    <col min="4" max="4" width="10.81640625" style="7" customWidth="1"/>
    <col min="5" max="5" width="12.81640625" style="7" customWidth="1"/>
    <col min="6" max="6" width="10.81640625" style="7" customWidth="1"/>
    <col min="7" max="7" width="9.54296875" style="7" customWidth="1"/>
    <col min="8" max="8" width="10.7265625" style="7" customWidth="1"/>
    <col min="9" max="9" width="3.453125" customWidth="1"/>
  </cols>
  <sheetData>
    <row r="1" spans="1:9" x14ac:dyDescent="0.35">
      <c r="A1" s="36"/>
      <c r="B1" s="37" t="s">
        <v>121</v>
      </c>
      <c r="C1" s="57"/>
      <c r="D1" s="58"/>
      <c r="E1" s="58"/>
      <c r="F1" s="35"/>
      <c r="G1" s="35"/>
      <c r="H1" s="35" t="str">
        <f>IF(General!$C$5="","[Project Name]",General!$C$5)</f>
        <v>[Project Name]</v>
      </c>
      <c r="I1" s="36"/>
    </row>
    <row r="2" spans="1:9" x14ac:dyDescent="0.35">
      <c r="A2" s="36"/>
      <c r="B2" s="36"/>
      <c r="C2" s="38"/>
      <c r="D2" s="35"/>
      <c r="E2" s="35"/>
      <c r="F2" s="35"/>
      <c r="G2" s="35"/>
      <c r="H2" s="35"/>
      <c r="I2" s="36"/>
    </row>
    <row r="3" spans="1:9" ht="15" customHeight="1" x14ac:dyDescent="0.35">
      <c r="A3" s="36"/>
      <c r="B3" s="198" t="s">
        <v>284</v>
      </c>
      <c r="C3" s="198"/>
      <c r="D3" s="198"/>
      <c r="E3" s="198"/>
      <c r="F3" s="198"/>
      <c r="G3" s="198"/>
      <c r="H3" s="198"/>
      <c r="I3" s="43"/>
    </row>
    <row r="4" spans="1:9" x14ac:dyDescent="0.35">
      <c r="A4" s="36"/>
      <c r="B4" s="198"/>
      <c r="C4" s="198"/>
      <c r="D4" s="198"/>
      <c r="E4" s="198"/>
      <c r="F4" s="198"/>
      <c r="G4" s="198"/>
      <c r="H4" s="198"/>
      <c r="I4" s="43"/>
    </row>
    <row r="5" spans="1:9" x14ac:dyDescent="0.35">
      <c r="A5" s="36"/>
      <c r="B5" s="198"/>
      <c r="C5" s="198"/>
      <c r="D5" s="198"/>
      <c r="E5" s="198"/>
      <c r="F5" s="198"/>
      <c r="G5" s="198"/>
      <c r="H5" s="198"/>
      <c r="I5" s="43"/>
    </row>
    <row r="6" spans="1:9" x14ac:dyDescent="0.35">
      <c r="A6" s="36"/>
      <c r="B6" s="198"/>
      <c r="C6" s="198"/>
      <c r="D6" s="198"/>
      <c r="E6" s="198"/>
      <c r="F6" s="198"/>
      <c r="G6" s="198"/>
      <c r="H6" s="198"/>
      <c r="I6" s="43"/>
    </row>
    <row r="7" spans="1:9" ht="13.5" customHeight="1" x14ac:dyDescent="0.35">
      <c r="A7" s="36"/>
      <c r="C7" s="38"/>
      <c r="D7" s="35"/>
      <c r="E7" s="35"/>
      <c r="F7" s="35"/>
      <c r="G7" s="35"/>
      <c r="H7" s="35"/>
      <c r="I7" s="36"/>
    </row>
    <row r="8" spans="1:9" ht="20.25" customHeight="1" x14ac:dyDescent="0.35">
      <c r="A8" s="36"/>
      <c r="B8" s="60" t="s">
        <v>171</v>
      </c>
      <c r="C8" s="61" t="str">
        <f>General!$F$30</f>
        <v>NA</v>
      </c>
      <c r="D8" s="117" t="str">
        <f>IF(C8&lt;&gt;"VEH","This sheet only applies to vehicle capital projects.","")</f>
        <v>This sheet only applies to vehicle capital projects.</v>
      </c>
      <c r="E8" s="117"/>
      <c r="F8" s="64"/>
      <c r="G8" s="64"/>
      <c r="H8" s="64"/>
      <c r="I8" s="36"/>
    </row>
    <row r="9" spans="1:9" ht="70.5" customHeight="1" x14ac:dyDescent="0.35">
      <c r="A9" s="36"/>
      <c r="B9" s="158" t="s">
        <v>122</v>
      </c>
      <c r="C9" s="159" t="s">
        <v>123</v>
      </c>
      <c r="D9" s="160" t="s">
        <v>210</v>
      </c>
      <c r="E9" s="161" t="s">
        <v>237</v>
      </c>
      <c r="F9" s="159" t="s">
        <v>166</v>
      </c>
      <c r="G9" s="159" t="s">
        <v>165</v>
      </c>
      <c r="H9" s="162" t="s">
        <v>168</v>
      </c>
      <c r="I9" s="36"/>
    </row>
    <row r="10" spans="1:9" x14ac:dyDescent="0.35">
      <c r="A10" s="36"/>
      <c r="B10" s="11" t="s">
        <v>276</v>
      </c>
      <c r="C10" s="190"/>
      <c r="D10" s="177">
        <f>77604*1.049</f>
        <v>81406.59599999999</v>
      </c>
      <c r="E10" s="178" t="s">
        <v>262</v>
      </c>
      <c r="F10" s="179"/>
      <c r="G10" s="179"/>
      <c r="H10" s="180"/>
      <c r="I10" s="36"/>
    </row>
    <row r="11" spans="1:9" x14ac:dyDescent="0.35">
      <c r="A11" s="36"/>
      <c r="B11" s="12" t="s">
        <v>277</v>
      </c>
      <c r="C11" s="191"/>
      <c r="D11" s="181">
        <f>74574*1.049</f>
        <v>78228.125999999989</v>
      </c>
      <c r="E11" s="182" t="s">
        <v>262</v>
      </c>
      <c r="F11" s="183"/>
      <c r="G11" s="183"/>
      <c r="H11" s="184"/>
      <c r="I11" s="36"/>
    </row>
    <row r="12" spans="1:9" x14ac:dyDescent="0.35">
      <c r="A12" s="36"/>
      <c r="B12" s="12" t="s">
        <v>263</v>
      </c>
      <c r="C12" s="191"/>
      <c r="D12" s="181">
        <f>78990*1.049</f>
        <v>82860.509999999995</v>
      </c>
      <c r="E12" s="182" t="s">
        <v>262</v>
      </c>
      <c r="F12" s="183"/>
      <c r="G12" s="183"/>
      <c r="H12" s="184"/>
      <c r="I12" s="36"/>
    </row>
    <row r="13" spans="1:9" x14ac:dyDescent="0.35">
      <c r="A13" s="36"/>
      <c r="B13" s="12" t="s">
        <v>264</v>
      </c>
      <c r="C13" s="191"/>
      <c r="D13" s="181">
        <f>79181*1.049</f>
        <v>83060.868999999992</v>
      </c>
      <c r="E13" s="182" t="s">
        <v>265</v>
      </c>
      <c r="F13" s="183"/>
      <c r="G13" s="183"/>
      <c r="H13" s="184"/>
      <c r="I13" s="36"/>
    </row>
    <row r="14" spans="1:9" ht="29" x14ac:dyDescent="0.35">
      <c r="A14" s="36"/>
      <c r="B14" s="157" t="s">
        <v>270</v>
      </c>
      <c r="C14" s="191"/>
      <c r="D14" s="181">
        <f>143340*1.049</f>
        <v>150363.66</v>
      </c>
      <c r="E14" s="182" t="s">
        <v>271</v>
      </c>
      <c r="F14" s="183"/>
      <c r="G14" s="183"/>
      <c r="H14" s="184"/>
      <c r="I14" s="36"/>
    </row>
    <row r="15" spans="1:9" ht="29" x14ac:dyDescent="0.35">
      <c r="A15" s="36"/>
      <c r="B15" s="157" t="s">
        <v>272</v>
      </c>
      <c r="C15" s="191"/>
      <c r="D15" s="181">
        <f>147483*1.049</f>
        <v>154709.66699999999</v>
      </c>
      <c r="E15" s="182" t="s">
        <v>271</v>
      </c>
      <c r="F15" s="183"/>
      <c r="G15" s="183"/>
      <c r="H15" s="184"/>
      <c r="I15" s="36"/>
    </row>
    <row r="16" spans="1:9" ht="29" x14ac:dyDescent="0.35">
      <c r="A16" s="36"/>
      <c r="B16" s="157" t="s">
        <v>273</v>
      </c>
      <c r="C16" s="191"/>
      <c r="D16" s="181">
        <f>146034*1.049</f>
        <v>153189.666</v>
      </c>
      <c r="E16" s="182" t="s">
        <v>274</v>
      </c>
      <c r="F16" s="183"/>
      <c r="G16" s="183"/>
      <c r="H16" s="184"/>
      <c r="I16" s="36"/>
    </row>
    <row r="17" spans="1:11" ht="29" x14ac:dyDescent="0.35">
      <c r="A17" s="36"/>
      <c r="B17" s="157" t="s">
        <v>275</v>
      </c>
      <c r="C17" s="191"/>
      <c r="D17" s="185">
        <f>147891*1.049</f>
        <v>155137.65899999999</v>
      </c>
      <c r="E17" s="182" t="s">
        <v>274</v>
      </c>
      <c r="F17" s="183"/>
      <c r="G17" s="183"/>
      <c r="H17" s="184"/>
      <c r="I17" s="36"/>
    </row>
    <row r="18" spans="1:11" x14ac:dyDescent="0.35">
      <c r="A18" s="36"/>
      <c r="B18" s="34" t="s">
        <v>125</v>
      </c>
      <c r="C18" s="191"/>
      <c r="D18" s="188"/>
      <c r="E18" s="189"/>
      <c r="F18" s="183"/>
      <c r="G18" s="183"/>
      <c r="H18" s="184"/>
      <c r="I18" s="36"/>
    </row>
    <row r="19" spans="1:11" x14ac:dyDescent="0.35">
      <c r="A19" s="36"/>
      <c r="B19" s="13" t="s">
        <v>126</v>
      </c>
      <c r="C19" s="192"/>
      <c r="D19" s="188"/>
      <c r="E19" s="189"/>
      <c r="F19" s="186"/>
      <c r="G19" s="186"/>
      <c r="H19" s="187"/>
      <c r="I19" s="36"/>
    </row>
    <row r="20" spans="1:11" x14ac:dyDescent="0.35">
      <c r="A20" s="36"/>
      <c r="B20" s="256" t="s">
        <v>167</v>
      </c>
      <c r="C20" s="256"/>
      <c r="D20" s="256"/>
      <c r="E20" s="256"/>
      <c r="F20" s="256"/>
      <c r="G20" s="256"/>
      <c r="H20" s="256"/>
      <c r="I20" s="36"/>
    </row>
    <row r="21" spans="1:11" x14ac:dyDescent="0.35">
      <c r="A21" s="36"/>
      <c r="B21" s="198"/>
      <c r="C21" s="198"/>
      <c r="D21" s="198"/>
      <c r="E21" s="198"/>
      <c r="F21" s="198"/>
      <c r="G21" s="198"/>
      <c r="H21" s="198"/>
      <c r="I21" s="36"/>
    </row>
    <row r="22" spans="1:11" x14ac:dyDescent="0.35">
      <c r="A22" s="36"/>
      <c r="B22" s="36"/>
      <c r="C22" s="38"/>
      <c r="D22" s="35"/>
      <c r="E22" s="35"/>
      <c r="F22" s="35"/>
      <c r="G22" s="35"/>
      <c r="H22" s="35"/>
      <c r="I22" s="36"/>
      <c r="K22" s="140"/>
    </row>
    <row r="23" spans="1:11" x14ac:dyDescent="0.35">
      <c r="A23" s="36"/>
      <c r="B23" s="37" t="s">
        <v>124</v>
      </c>
      <c r="C23" s="175">
        <f>SUM(C10:C19)</f>
        <v>0</v>
      </c>
      <c r="D23" s="35"/>
      <c r="E23" s="35"/>
      <c r="F23" s="35"/>
      <c r="G23" s="35"/>
      <c r="H23" s="35"/>
      <c r="I23" s="36"/>
    </row>
    <row r="24" spans="1:11" x14ac:dyDescent="0.35">
      <c r="A24" s="36"/>
      <c r="B24" s="37" t="s">
        <v>127</v>
      </c>
      <c r="C24" s="59">
        <f>SUM((C10*D10),(C11*D11),(C12*D12),(C13*D13),(C14*D14),(C15*D15),(C16*D16),(C17*D17),(C18*D18),(C19*D19))</f>
        <v>0</v>
      </c>
      <c r="D24" s="35"/>
      <c r="E24" s="40"/>
      <c r="F24" s="35"/>
      <c r="G24" s="35"/>
      <c r="H24" s="35"/>
      <c r="I24" s="36"/>
    </row>
    <row r="25" spans="1:11" ht="7.5" customHeight="1" x14ac:dyDescent="0.35">
      <c r="A25" s="36"/>
      <c r="B25" s="36"/>
      <c r="C25" s="38"/>
      <c r="D25" s="35"/>
      <c r="E25" s="35"/>
      <c r="F25" s="35"/>
      <c r="G25" s="35"/>
      <c r="H25" s="35"/>
      <c r="I25" s="36"/>
    </row>
    <row r="26" spans="1:11" x14ac:dyDescent="0.35">
      <c r="A26" s="36"/>
      <c r="B26" s="36" t="s">
        <v>128</v>
      </c>
      <c r="C26" s="253"/>
      <c r="D26" s="254"/>
      <c r="E26" s="254"/>
      <c r="F26" s="254"/>
      <c r="G26" s="254"/>
      <c r="H26" s="255"/>
      <c r="I26" s="36"/>
    </row>
    <row r="27" spans="1:11" x14ac:dyDescent="0.35">
      <c r="A27" s="36"/>
      <c r="B27" s="198"/>
      <c r="C27" s="198"/>
      <c r="D27" s="198"/>
      <c r="E27" s="198"/>
      <c r="F27" s="198"/>
      <c r="G27" s="198"/>
      <c r="H27" s="198"/>
      <c r="I27" s="36"/>
    </row>
    <row r="28" spans="1:11" ht="9.75" customHeight="1" x14ac:dyDescent="0.35">
      <c r="A28" s="36"/>
      <c r="B28" s="198"/>
      <c r="C28" s="198"/>
      <c r="D28" s="198"/>
      <c r="E28" s="198"/>
      <c r="F28" s="198"/>
      <c r="G28" s="198"/>
      <c r="H28" s="198"/>
      <c r="I28" s="36"/>
    </row>
    <row r="29" spans="1:11" x14ac:dyDescent="0.35">
      <c r="A29" s="36"/>
      <c r="B29" s="198"/>
      <c r="C29" s="198"/>
      <c r="D29" s="198"/>
      <c r="E29" s="198"/>
      <c r="F29" s="198"/>
      <c r="G29" s="198"/>
      <c r="H29" s="198"/>
      <c r="I29" s="36"/>
    </row>
    <row r="30" spans="1:11" x14ac:dyDescent="0.35">
      <c r="A30" s="36"/>
      <c r="B30" s="198"/>
      <c r="C30" s="198"/>
      <c r="D30" s="198"/>
      <c r="E30" s="198"/>
      <c r="F30" s="198"/>
      <c r="G30" s="198"/>
      <c r="H30" s="198"/>
      <c r="I30" s="36"/>
    </row>
    <row r="31" spans="1:11" x14ac:dyDescent="0.35">
      <c r="A31" s="36"/>
      <c r="B31" s="198"/>
      <c r="C31" s="198"/>
      <c r="D31" s="198"/>
      <c r="E31" s="198"/>
      <c r="F31" s="198"/>
      <c r="G31" s="198"/>
      <c r="H31" s="198"/>
      <c r="I31" s="36"/>
    </row>
    <row r="32" spans="1:11" x14ac:dyDescent="0.35">
      <c r="A32" s="36"/>
      <c r="B32" s="36"/>
      <c r="C32" s="38"/>
      <c r="D32" s="35"/>
      <c r="E32" s="35"/>
      <c r="F32" s="35"/>
      <c r="G32" s="35"/>
      <c r="H32" s="35"/>
      <c r="I32" s="36"/>
    </row>
    <row r="33" spans="1:9" x14ac:dyDescent="0.35">
      <c r="A33" s="36"/>
      <c r="B33" s="36" t="s">
        <v>129</v>
      </c>
      <c r="C33" s="253"/>
      <c r="D33" s="254"/>
      <c r="E33" s="254"/>
      <c r="F33" s="254"/>
      <c r="G33" s="254"/>
      <c r="H33" s="255"/>
      <c r="I33" s="36"/>
    </row>
    <row r="34" spans="1:9" x14ac:dyDescent="0.35">
      <c r="A34" s="36"/>
      <c r="B34" s="198"/>
      <c r="C34" s="198"/>
      <c r="D34" s="198"/>
      <c r="E34" s="198"/>
      <c r="F34" s="198"/>
      <c r="G34" s="198"/>
      <c r="H34" s="198"/>
      <c r="I34" s="36"/>
    </row>
    <row r="35" spans="1:9" ht="9.75" customHeight="1" x14ac:dyDescent="0.35">
      <c r="A35" s="36"/>
      <c r="B35" s="198"/>
      <c r="C35" s="198"/>
      <c r="D35" s="198"/>
      <c r="E35" s="198"/>
      <c r="F35" s="198"/>
      <c r="G35" s="198"/>
      <c r="H35" s="198"/>
      <c r="I35" s="36"/>
    </row>
    <row r="36" spans="1:9" x14ac:dyDescent="0.35">
      <c r="A36" s="36"/>
      <c r="B36" s="198"/>
      <c r="C36" s="198"/>
      <c r="D36" s="198"/>
      <c r="E36" s="198"/>
      <c r="F36" s="198"/>
      <c r="G36" s="198"/>
      <c r="H36" s="198"/>
      <c r="I36" s="36"/>
    </row>
    <row r="37" spans="1:9" x14ac:dyDescent="0.35">
      <c r="A37" s="36"/>
      <c r="B37" s="198"/>
      <c r="C37" s="198"/>
      <c r="D37" s="198"/>
      <c r="E37" s="198"/>
      <c r="F37" s="198"/>
      <c r="G37" s="198"/>
      <c r="H37" s="198"/>
      <c r="I37" s="36"/>
    </row>
    <row r="38" spans="1:9" x14ac:dyDescent="0.35">
      <c r="A38" s="36"/>
      <c r="B38" s="198"/>
      <c r="C38" s="198"/>
      <c r="D38" s="198"/>
      <c r="E38" s="198"/>
      <c r="F38" s="198"/>
      <c r="G38" s="198"/>
      <c r="H38" s="198"/>
      <c r="I38" s="36"/>
    </row>
    <row r="39" spans="1:9" x14ac:dyDescent="0.35">
      <c r="A39" s="36"/>
      <c r="B39" s="36"/>
      <c r="C39" s="38"/>
      <c r="D39" s="35"/>
      <c r="E39" s="35"/>
      <c r="F39" s="35"/>
      <c r="G39" s="35"/>
      <c r="H39" s="35"/>
      <c r="I39" s="36"/>
    </row>
    <row r="40" spans="1:9" x14ac:dyDescent="0.35">
      <c r="A40" s="36"/>
      <c r="I40" s="36"/>
    </row>
    <row r="41" spans="1:9" x14ac:dyDescent="0.35">
      <c r="A41" s="36"/>
      <c r="I41" s="36"/>
    </row>
    <row r="42" spans="1:9" x14ac:dyDescent="0.35">
      <c r="A42" s="36"/>
      <c r="I42" s="36"/>
    </row>
  </sheetData>
  <sheetProtection algorithmName="SHA-512" hashValue="ZoTJxR0LeaoQbcNtiBb6pScSYYk2YOHE9cWfazFuA3WGW4ofh6hfAKFHj7Fqr8RtCvpPt2hVJIvgqIG3FfjqWw==" saltValue="PCFPNa7WxhS2XWGLVJduXA==" spinCount="100000" sheet="1" objects="1" scenarios="1"/>
  <mergeCells count="6">
    <mergeCell ref="B27:H31"/>
    <mergeCell ref="B34:H38"/>
    <mergeCell ref="C26:H26"/>
    <mergeCell ref="C33:H33"/>
    <mergeCell ref="B3:H6"/>
    <mergeCell ref="B20:H21"/>
  </mergeCells>
  <conditionalFormatting sqref="C10:C19 F10:H19">
    <cfRule type="expression" dxfId="1" priority="1">
      <formula>$C$8&lt;&gt;"VEH"</formula>
    </cfRule>
  </conditionalFormatting>
  <pageMargins left="0.5" right="0.26041666666666702" top="0.5" bottom="0.5" header="0.3" footer="0.3"/>
  <pageSetup orientation="portrait" r:id="rId1"/>
  <headerFooter>
    <oddHeader xml:space="preserve">&amp;C   </oddHeader>
    <oddFooter xml:space="preserve">&amp;C  </oddFooter>
  </headerFooter>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43"/>
  <sheetViews>
    <sheetView showGridLines="0" showRowColHeaders="0" showRuler="0" view="pageLayout" zoomScaleNormal="100" workbookViewId="0">
      <selection activeCell="B15" sqref="B15"/>
    </sheetView>
  </sheetViews>
  <sheetFormatPr defaultColWidth="9.1796875" defaultRowHeight="14.5" x14ac:dyDescent="0.35"/>
  <cols>
    <col min="1" max="1" width="1.26953125" customWidth="1"/>
    <col min="2" max="2" width="23.26953125" customWidth="1"/>
    <col min="3" max="3" width="16.7265625" customWidth="1"/>
    <col min="4" max="4" width="18.1796875" customWidth="1"/>
    <col min="5" max="5" width="18.81640625" customWidth="1"/>
    <col min="6" max="6" width="19.26953125" customWidth="1"/>
    <col min="7" max="7" width="1.26953125" customWidth="1"/>
  </cols>
  <sheetData>
    <row r="1" spans="1:7" x14ac:dyDescent="0.35">
      <c r="A1" s="36"/>
      <c r="B1" s="37" t="s">
        <v>224</v>
      </c>
      <c r="C1" s="36"/>
      <c r="D1" s="36"/>
      <c r="E1" s="36"/>
      <c r="F1" s="35"/>
      <c r="G1" s="36"/>
    </row>
    <row r="2" spans="1:7" x14ac:dyDescent="0.35">
      <c r="A2" s="36"/>
      <c r="B2" s="37" t="s">
        <v>225</v>
      </c>
      <c r="C2" s="176" t="s">
        <v>269</v>
      </c>
      <c r="D2" s="36"/>
      <c r="E2" s="36"/>
      <c r="F2" s="36"/>
      <c r="G2" s="36"/>
    </row>
    <row r="3" spans="1:7" x14ac:dyDescent="0.35">
      <c r="A3" s="36"/>
      <c r="B3" s="36"/>
      <c r="C3" s="36"/>
      <c r="D3" s="36"/>
      <c r="E3" s="36"/>
      <c r="F3" s="36"/>
      <c r="G3" s="36"/>
    </row>
    <row r="4" spans="1:7" ht="15" customHeight="1" x14ac:dyDescent="0.35">
      <c r="A4" s="36"/>
      <c r="B4" s="198" t="s">
        <v>268</v>
      </c>
      <c r="C4" s="198"/>
      <c r="D4" s="198"/>
      <c r="E4" s="198"/>
      <c r="F4" s="198"/>
      <c r="G4" s="36"/>
    </row>
    <row r="5" spans="1:7" x14ac:dyDescent="0.35">
      <c r="A5" s="36"/>
      <c r="B5" s="198"/>
      <c r="C5" s="198"/>
      <c r="D5" s="198"/>
      <c r="E5" s="198"/>
      <c r="F5" s="198"/>
      <c r="G5" s="36"/>
    </row>
    <row r="6" spans="1:7" x14ac:dyDescent="0.35">
      <c r="A6" s="36"/>
      <c r="B6" s="198"/>
      <c r="C6" s="198"/>
      <c r="D6" s="198"/>
      <c r="E6" s="198"/>
      <c r="F6" s="198"/>
      <c r="G6" s="36"/>
    </row>
    <row r="7" spans="1:7" x14ac:dyDescent="0.35">
      <c r="A7" s="36"/>
      <c r="B7" s="198"/>
      <c r="C7" s="198"/>
      <c r="D7" s="198"/>
      <c r="E7" s="198"/>
      <c r="F7" s="198"/>
      <c r="G7" s="36"/>
    </row>
    <row r="8" spans="1:7" x14ac:dyDescent="0.35">
      <c r="A8" s="36"/>
      <c r="B8" s="36"/>
      <c r="C8" s="36"/>
      <c r="D8" s="36"/>
      <c r="E8" s="36"/>
      <c r="F8" s="36"/>
      <c r="G8" s="36"/>
    </row>
    <row r="9" spans="1:7" ht="15" customHeight="1" x14ac:dyDescent="0.35">
      <c r="A9" s="36"/>
      <c r="B9" s="198" t="s">
        <v>281</v>
      </c>
      <c r="C9" s="198"/>
      <c r="D9" s="198"/>
      <c r="E9" s="198"/>
      <c r="F9" s="198"/>
      <c r="G9" s="36"/>
    </row>
    <row r="10" spans="1:7" x14ac:dyDescent="0.35">
      <c r="A10" s="36"/>
      <c r="B10" s="198"/>
      <c r="C10" s="198"/>
      <c r="D10" s="198"/>
      <c r="E10" s="198"/>
      <c r="F10" s="198"/>
      <c r="G10" s="36"/>
    </row>
    <row r="11" spans="1:7" x14ac:dyDescent="0.35">
      <c r="A11" s="36"/>
      <c r="B11" s="198"/>
      <c r="C11" s="198"/>
      <c r="D11" s="198"/>
      <c r="E11" s="198"/>
      <c r="F11" s="198"/>
      <c r="G11" s="36"/>
    </row>
    <row r="12" spans="1:7" x14ac:dyDescent="0.35">
      <c r="A12" s="36"/>
      <c r="C12" s="36"/>
      <c r="D12" s="36"/>
      <c r="E12" s="36"/>
      <c r="F12" s="36"/>
      <c r="G12" s="36"/>
    </row>
    <row r="13" spans="1:7" ht="15" hidden="1" customHeight="1" x14ac:dyDescent="0.35">
      <c r="A13" s="36"/>
      <c r="B13" s="60" t="s">
        <v>202</v>
      </c>
      <c r="C13" s="29" t="s">
        <v>231</v>
      </c>
      <c r="D13" s="29" t="s">
        <v>231</v>
      </c>
      <c r="E13" s="29"/>
      <c r="F13" s="117" t="s">
        <v>232</v>
      </c>
      <c r="G13" s="36"/>
    </row>
    <row r="14" spans="1:7" ht="43.5" x14ac:dyDescent="0.35">
      <c r="A14" s="36"/>
      <c r="B14" s="145" t="s">
        <v>190</v>
      </c>
      <c r="C14" s="146" t="s">
        <v>191</v>
      </c>
      <c r="D14" s="146" t="s">
        <v>233</v>
      </c>
      <c r="E14" s="146" t="s">
        <v>234</v>
      </c>
      <c r="F14" s="147" t="s">
        <v>235</v>
      </c>
      <c r="G14" s="36"/>
    </row>
    <row r="15" spans="1:7" ht="30" customHeight="1" x14ac:dyDescent="0.35">
      <c r="A15" s="36"/>
      <c r="B15" s="148"/>
      <c r="C15" s="149"/>
      <c r="D15" s="149"/>
      <c r="E15" s="149"/>
      <c r="F15" s="150"/>
      <c r="G15" s="36"/>
    </row>
    <row r="16" spans="1:7" ht="30" customHeight="1" x14ac:dyDescent="0.35">
      <c r="A16" s="36"/>
      <c r="B16" s="151"/>
      <c r="C16" s="152"/>
      <c r="D16" s="152"/>
      <c r="E16" s="152"/>
      <c r="F16" s="153"/>
      <c r="G16" s="36"/>
    </row>
    <row r="17" spans="1:7" ht="30" customHeight="1" x14ac:dyDescent="0.35">
      <c r="A17" s="36"/>
      <c r="B17" s="151"/>
      <c r="C17" s="152"/>
      <c r="D17" s="152"/>
      <c r="E17" s="152"/>
      <c r="F17" s="153"/>
      <c r="G17" s="36"/>
    </row>
    <row r="18" spans="1:7" ht="30" customHeight="1" x14ac:dyDescent="0.35">
      <c r="A18" s="36"/>
      <c r="B18" s="151"/>
      <c r="C18" s="152"/>
      <c r="D18" s="152"/>
      <c r="E18" s="152"/>
      <c r="F18" s="153"/>
      <c r="G18" s="36"/>
    </row>
    <row r="19" spans="1:7" ht="30" customHeight="1" x14ac:dyDescent="0.35">
      <c r="A19" s="36"/>
      <c r="B19" s="151"/>
      <c r="C19" s="152"/>
      <c r="D19" s="152"/>
      <c r="E19" s="152"/>
      <c r="F19" s="153"/>
      <c r="G19" s="36"/>
    </row>
    <row r="20" spans="1:7" ht="30" customHeight="1" x14ac:dyDescent="0.35">
      <c r="A20" s="36"/>
      <c r="B20" s="151"/>
      <c r="C20" s="152"/>
      <c r="D20" s="152"/>
      <c r="E20" s="152"/>
      <c r="F20" s="153"/>
      <c r="G20" s="36"/>
    </row>
    <row r="21" spans="1:7" ht="30" customHeight="1" x14ac:dyDescent="0.35">
      <c r="A21" s="36"/>
      <c r="B21" s="151"/>
      <c r="C21" s="152"/>
      <c r="D21" s="152"/>
      <c r="E21" s="152"/>
      <c r="F21" s="153"/>
      <c r="G21" s="36"/>
    </row>
    <row r="22" spans="1:7" ht="30" customHeight="1" x14ac:dyDescent="0.35">
      <c r="A22" s="36"/>
      <c r="B22" s="151"/>
      <c r="C22" s="152"/>
      <c r="D22" s="152"/>
      <c r="E22" s="152"/>
      <c r="F22" s="153"/>
      <c r="G22" s="36"/>
    </row>
    <row r="23" spans="1:7" ht="30" customHeight="1" x14ac:dyDescent="0.35">
      <c r="A23" s="36"/>
      <c r="B23" s="151"/>
      <c r="C23" s="152"/>
      <c r="D23" s="152"/>
      <c r="E23" s="152"/>
      <c r="F23" s="153"/>
      <c r="G23" s="36"/>
    </row>
    <row r="24" spans="1:7" ht="30" customHeight="1" x14ac:dyDescent="0.35">
      <c r="A24" s="36"/>
      <c r="B24" s="151"/>
      <c r="C24" s="152"/>
      <c r="D24" s="152"/>
      <c r="E24" s="152"/>
      <c r="F24" s="153"/>
      <c r="G24" s="36"/>
    </row>
    <row r="25" spans="1:7" ht="30" customHeight="1" x14ac:dyDescent="0.35">
      <c r="A25" s="36"/>
      <c r="B25" s="154"/>
      <c r="C25" s="155"/>
      <c r="D25" s="155"/>
      <c r="E25" s="155"/>
      <c r="F25" s="156"/>
      <c r="G25" s="36"/>
    </row>
    <row r="26" spans="1:7" x14ac:dyDescent="0.35">
      <c r="A26" s="36"/>
      <c r="B26" s="36"/>
      <c r="C26" s="36"/>
      <c r="D26" s="36"/>
      <c r="E26" s="36"/>
      <c r="F26" s="36"/>
      <c r="G26" s="36"/>
    </row>
    <row r="27" spans="1:7" ht="15" customHeight="1" x14ac:dyDescent="0.35">
      <c r="A27" s="36"/>
      <c r="B27" s="257" t="s">
        <v>192</v>
      </c>
      <c r="C27" s="257"/>
      <c r="D27" s="257"/>
      <c r="E27" s="257"/>
      <c r="F27" s="257"/>
      <c r="G27" s="36"/>
    </row>
    <row r="28" spans="1:7" x14ac:dyDescent="0.35">
      <c r="A28" s="36"/>
      <c r="B28" s="257"/>
      <c r="C28" s="257"/>
      <c r="D28" s="257"/>
      <c r="E28" s="257"/>
      <c r="F28" s="257"/>
      <c r="G28" s="36"/>
    </row>
    <row r="29" spans="1:7" x14ac:dyDescent="0.35">
      <c r="A29" s="36"/>
      <c r="B29" s="257"/>
      <c r="C29" s="257"/>
      <c r="D29" s="257"/>
      <c r="E29" s="257"/>
      <c r="F29" s="257"/>
      <c r="G29" s="36"/>
    </row>
    <row r="30" spans="1:7" x14ac:dyDescent="0.35">
      <c r="A30" s="36"/>
      <c r="B30" s="257"/>
      <c r="C30" s="257"/>
      <c r="D30" s="257"/>
      <c r="E30" s="257"/>
      <c r="F30" s="257"/>
      <c r="G30" s="36"/>
    </row>
    <row r="31" spans="1:7" ht="15" customHeight="1" x14ac:dyDescent="0.35">
      <c r="A31" s="36"/>
      <c r="B31" s="257" t="s">
        <v>223</v>
      </c>
      <c r="C31" s="257"/>
      <c r="D31" s="257"/>
      <c r="E31" s="257"/>
      <c r="F31" s="257"/>
      <c r="G31" s="36"/>
    </row>
    <row r="32" spans="1:7" x14ac:dyDescent="0.35">
      <c r="A32" s="36"/>
      <c r="B32" s="257"/>
      <c r="C32" s="257"/>
      <c r="D32" s="257"/>
      <c r="E32" s="257"/>
      <c r="F32" s="257"/>
      <c r="G32" s="36"/>
    </row>
    <row r="33" spans="1:7" x14ac:dyDescent="0.35">
      <c r="A33" s="36"/>
      <c r="B33" s="257"/>
      <c r="C33" s="257"/>
      <c r="D33" s="257"/>
      <c r="E33" s="257"/>
      <c r="F33" s="257"/>
      <c r="G33" s="36"/>
    </row>
    <row r="34" spans="1:7" ht="15" hidden="1" customHeight="1" x14ac:dyDescent="0.35">
      <c r="A34" s="36"/>
      <c r="B34" s="144" t="b">
        <v>0</v>
      </c>
      <c r="C34" s="144" t="b">
        <v>0</v>
      </c>
      <c r="D34" s="142"/>
      <c r="E34" s="142"/>
      <c r="F34" s="143" t="s">
        <v>236</v>
      </c>
      <c r="G34" s="36"/>
    </row>
    <row r="35" spans="1:7" x14ac:dyDescent="0.35">
      <c r="A35" s="36"/>
      <c r="B35" s="194"/>
      <c r="C35" s="194"/>
      <c r="D35" s="195"/>
      <c r="E35" s="195"/>
      <c r="F35" s="196"/>
      <c r="G35" s="36"/>
    </row>
    <row r="36" spans="1:7" x14ac:dyDescent="0.35">
      <c r="A36" s="36"/>
      <c r="B36" s="197"/>
      <c r="C36" s="197"/>
      <c r="D36" s="197"/>
      <c r="E36" s="197"/>
      <c r="F36" s="70"/>
      <c r="G36" s="36"/>
    </row>
    <row r="37" spans="1:7" x14ac:dyDescent="0.35">
      <c r="A37" s="36"/>
      <c r="B37" s="3" t="s">
        <v>51</v>
      </c>
      <c r="C37" s="3"/>
      <c r="D37" s="3"/>
      <c r="E37" s="3"/>
      <c r="F37" s="3" t="s">
        <v>52</v>
      </c>
      <c r="G37" s="36"/>
    </row>
    <row r="38" spans="1:7" x14ac:dyDescent="0.35">
      <c r="A38" s="36"/>
      <c r="B38" s="197"/>
      <c r="C38" s="197"/>
      <c r="D38" s="197"/>
      <c r="E38" s="197"/>
      <c r="F38" s="68"/>
      <c r="G38" s="36"/>
    </row>
    <row r="39" spans="1:7" x14ac:dyDescent="0.35">
      <c r="A39" s="36"/>
      <c r="B39" s="3" t="s">
        <v>141</v>
      </c>
      <c r="C39" s="3"/>
      <c r="D39" s="3"/>
      <c r="E39" s="3"/>
      <c r="F39" s="3" t="s">
        <v>142</v>
      </c>
      <c r="G39" s="36"/>
    </row>
    <row r="40" spans="1:7" x14ac:dyDescent="0.35">
      <c r="A40" s="36"/>
      <c r="B40" s="36"/>
      <c r="C40" s="36"/>
      <c r="D40" s="36"/>
      <c r="E40" s="36"/>
      <c r="F40" s="36"/>
      <c r="G40" s="36"/>
    </row>
    <row r="41" spans="1:7" x14ac:dyDescent="0.35">
      <c r="A41" s="36"/>
      <c r="B41" s="36"/>
      <c r="C41" s="36"/>
      <c r="D41" s="36"/>
      <c r="E41" s="36"/>
      <c r="F41" s="36"/>
      <c r="G41" s="36"/>
    </row>
    <row r="42" spans="1:7" x14ac:dyDescent="0.35">
      <c r="A42" s="36"/>
      <c r="B42" s="36"/>
      <c r="C42" s="36"/>
      <c r="D42" s="36"/>
      <c r="E42" s="36"/>
      <c r="F42" s="36"/>
      <c r="G42" s="36"/>
    </row>
    <row r="43" spans="1:7" x14ac:dyDescent="0.35">
      <c r="B43" s="36"/>
      <c r="C43" s="36"/>
      <c r="D43" s="36"/>
      <c r="E43" s="36"/>
      <c r="F43" s="36"/>
    </row>
  </sheetData>
  <sheetProtection algorithmName="SHA-512" hashValue="nGdNtGLvcWTt7wfEKnyGGdBE/tPwZP2V5Z1Hi9d5hm4tXSQTiIf4P1kAXsOt1dSURXiWbmuhK/AaeQQxEg6/PQ==" saltValue="iHrmTECgH8U/MrG1mDpepA==" spinCount="100000" sheet="1" selectLockedCells="1"/>
  <mergeCells count="8">
    <mergeCell ref="B4:F7"/>
    <mergeCell ref="D36:E36"/>
    <mergeCell ref="D38:E38"/>
    <mergeCell ref="B27:F30"/>
    <mergeCell ref="B38:C38"/>
    <mergeCell ref="B36:C36"/>
    <mergeCell ref="B31:F33"/>
    <mergeCell ref="B9:F11"/>
  </mergeCells>
  <conditionalFormatting sqref="C15:E15 B15:B25 B16:E16 C17:E25">
    <cfRule type="expression" dxfId="0" priority="2">
      <formula>$E$13&lt;&gt;""</formula>
    </cfRule>
  </conditionalFormatting>
  <pageMargins left="0.5" right="0.22916666666666666" top="0.5" bottom="0.5" header="0.3" footer="0.3"/>
  <pageSetup scale="93" orientation="portrait" r:id="rId1"/>
  <headerFooter>
    <oddHeader xml:space="preserve">&amp;C   </oddHeader>
    <oddFooter xml:space="preserve">&amp;C  </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8194" r:id="rId4" name="Check Box 2">
              <controlPr locked="0" defaultSize="0" autoFill="0" autoLine="0" autoPict="0">
                <anchor moveWithCells="1">
                  <from>
                    <xdr:col>1</xdr:col>
                    <xdr:colOff>146050</xdr:colOff>
                    <xdr:row>27</xdr:row>
                    <xdr:rowOff>57150</xdr:rowOff>
                  </from>
                  <to>
                    <xdr:col>1</xdr:col>
                    <xdr:colOff>450850</xdr:colOff>
                    <xdr:row>28</xdr:row>
                    <xdr:rowOff>88900</xdr:rowOff>
                  </to>
                </anchor>
              </controlPr>
            </control>
          </mc:Choice>
        </mc:AlternateContent>
        <mc:AlternateContent xmlns:mc="http://schemas.openxmlformats.org/markup-compatibility/2006">
          <mc:Choice Requires="x14">
            <control shapeId="8195" r:id="rId5" name="Check Box 3">
              <controlPr locked="0" defaultSize="0" autoFill="0" autoLine="0" autoPict="0">
                <anchor moveWithCells="1">
                  <from>
                    <xdr:col>1</xdr:col>
                    <xdr:colOff>146050</xdr:colOff>
                    <xdr:row>30</xdr:row>
                    <xdr:rowOff>69850</xdr:rowOff>
                  </from>
                  <to>
                    <xdr:col>1</xdr:col>
                    <xdr:colOff>450850</xdr:colOff>
                    <xdr:row>31</xdr:row>
                    <xdr:rowOff>95250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vt:i4>
      </vt:variant>
    </vt:vector>
  </HeadingPairs>
  <TitlesOfParts>
    <vt:vector size="9" baseType="lpstr">
      <vt:lpstr>General</vt:lpstr>
      <vt:lpstr>Written_Responses</vt:lpstr>
      <vt:lpstr>Budget</vt:lpstr>
      <vt:lpstr>Goals</vt:lpstr>
      <vt:lpstr>Staffing</vt:lpstr>
      <vt:lpstr>Current_Inventory</vt:lpstr>
      <vt:lpstr>Vehicle_Request</vt:lpstr>
      <vt:lpstr>Non_Profit_Contact_App_C</vt:lpstr>
      <vt:lpstr>Greater_Madison_MPO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2025-06-05T20:58:52Z</dcterms:modified>
</cp:coreProperties>
</file>