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Arrests" sheetId="1" r:id="rId1"/>
  </sheets>
  <calcPr calcId="125725"/>
</workbook>
</file>

<file path=xl/calcChain.xml><?xml version="1.0" encoding="utf-8"?>
<calcChain xmlns="http://schemas.openxmlformats.org/spreadsheetml/2006/main">
  <c r="G41" i="1"/>
  <c r="G33"/>
  <c r="G25"/>
  <c r="C25"/>
  <c r="D25"/>
  <c r="E25"/>
  <c r="B25"/>
  <c r="F4"/>
  <c r="F5"/>
  <c r="F6"/>
  <c r="F7"/>
  <c r="F8"/>
  <c r="F9"/>
  <c r="F10"/>
  <c r="F11"/>
  <c r="F12"/>
  <c r="F13"/>
  <c r="F14"/>
  <c r="F15"/>
  <c r="F16"/>
  <c r="F17"/>
  <c r="F18"/>
  <c r="F19"/>
  <c r="F20"/>
  <c r="F21"/>
  <c r="F22"/>
  <c r="F23"/>
  <c r="F24"/>
  <c r="F3"/>
  <c r="F37"/>
  <c r="F38"/>
  <c r="F39"/>
  <c r="F40"/>
  <c r="F36"/>
  <c r="C41"/>
  <c r="D41"/>
  <c r="E41"/>
  <c r="B41"/>
  <c r="F31"/>
  <c r="F32"/>
  <c r="F30"/>
  <c r="C33"/>
  <c r="D33"/>
  <c r="E33"/>
  <c r="B33"/>
  <c r="F33" l="1"/>
  <c r="G30" s="1"/>
  <c r="G32"/>
  <c r="G31"/>
  <c r="F41"/>
  <c r="G37" s="1"/>
  <c r="F25"/>
  <c r="G5" l="1"/>
  <c r="G17"/>
  <c r="G3"/>
  <c r="G4"/>
  <c r="G16"/>
  <c r="G24"/>
  <c r="G9"/>
  <c r="G13"/>
  <c r="G21"/>
  <c r="G8"/>
  <c r="G12"/>
  <c r="G20"/>
  <c r="G7"/>
  <c r="G23"/>
  <c r="G14"/>
  <c r="G36"/>
  <c r="G15"/>
  <c r="G6"/>
  <c r="G22"/>
  <c r="G19"/>
  <c r="G10"/>
  <c r="G40"/>
  <c r="G39"/>
  <c r="G11"/>
  <c r="G38"/>
  <c r="G18"/>
</calcChain>
</file>

<file path=xl/sharedStrings.xml><?xml version="1.0" encoding="utf-8"?>
<sst xmlns="http://schemas.openxmlformats.org/spreadsheetml/2006/main" count="58" uniqueCount="42">
  <si>
    <t>Sex</t>
  </si>
  <si>
    <t>Q1</t>
  </si>
  <si>
    <t>Q2</t>
  </si>
  <si>
    <t>Q3</t>
  </si>
  <si>
    <t>Q4</t>
  </si>
  <si>
    <t>Total</t>
  </si>
  <si>
    <t>Race</t>
  </si>
  <si>
    <t>Homicide</t>
  </si>
  <si>
    <t>Arson</t>
  </si>
  <si>
    <t>Bribery</t>
  </si>
  <si>
    <t>Burglary</t>
  </si>
  <si>
    <t>Damage to Property</t>
  </si>
  <si>
    <t>Drug Offenses</t>
  </si>
  <si>
    <t>Embezzlement</t>
  </si>
  <si>
    <t>Extortion</t>
  </si>
  <si>
    <t>Fraud</t>
  </si>
  <si>
    <t>Gambling</t>
  </si>
  <si>
    <t>Larceny/Theft</t>
  </si>
  <si>
    <t>Motor Vehicle Theft</t>
  </si>
  <si>
    <t>Pornography</t>
  </si>
  <si>
    <t>Prostitution</t>
  </si>
  <si>
    <t>Robbery</t>
  </si>
  <si>
    <t>Sex Offenses, Forcible</t>
  </si>
  <si>
    <t>Sex Offenses, Non-Forcible</t>
  </si>
  <si>
    <t>Stolen Property</t>
  </si>
  <si>
    <t>Counterfeiting/Forgery</t>
  </si>
  <si>
    <t>%</t>
  </si>
  <si>
    <t>Male</t>
  </si>
  <si>
    <t>Female</t>
  </si>
  <si>
    <t>Unknown</t>
  </si>
  <si>
    <t>Asian</t>
  </si>
  <si>
    <t>African-American</t>
  </si>
  <si>
    <t>Native American</t>
  </si>
  <si>
    <t>Charges *</t>
  </si>
  <si>
    <t>* More than one charge may be connected to an arrest.</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</si>
  <si>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</si>
  <si>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5/12/2016</t>
  </si>
  <si>
    <t>Assault/Battery</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</si>
  <si>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</si>
  <si>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</si>
  <si>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</si>
  <si>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IBR Group "A" Arrests</t>
  </si>
</sst>
</file>

<file path=xl/styles.xml><?xml version="1.0" encoding="utf-8"?>
<styleSheet xmlns="http://schemas.openxmlformats.org/spreadsheetml/2006/main">
  <numFmts count="1">
    <numFmt numFmtId="164" formatCode="0.0%"/>
  </numFmts>
  <fonts count="5">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0" fillId="0" borderId="0" xfId="0"/>
    <xf numFmtId="0" fontId="0" fillId="0" borderId="0" xfId="0" applyBorder="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1" xfId="0" applyBorder="1"/>
    <xf numFmtId="0" fontId="0" fillId="0" borderId="0" xfId="0" applyBorder="1"/>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border outline="0">
        <top style="thin">
          <color indexed="64"/>
        </top>
        <bottom style="thin">
          <color indexed="64"/>
        </bottom>
      </border>
    </dxf>
    <dxf>
      <alignment horizontal="center" vertical="bottom" textRotation="0" wrapText="0" indent="0" relativeIndent="0" justifyLastLine="0" shrinkToFit="0" mergeCell="0" readingOrder="0"/>
    </dxf>
    <dxf>
      <border outline="0">
        <bottom style="thin">
          <color indexed="64"/>
        </bottom>
      </border>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border outline="0">
        <top style="thin">
          <color indexed="64"/>
        </top>
        <bottom style="thin">
          <color indexed="64"/>
        </bottom>
      </border>
    </dxf>
    <dxf>
      <alignment horizontal="center" vertical="bottom" textRotation="0" wrapText="0" indent="0" relativeIndent="0" justifyLastLine="0" shrinkToFit="0" mergeCell="0" readingOrder="0"/>
    </dxf>
    <dxf>
      <border outline="0">
        <bottom style="thin">
          <color indexed="64"/>
        </bottom>
      </border>
    </dxf>
    <dxf>
      <alignment horizontal="center" vertical="bottom" textRotation="0" wrapText="0" indent="0" relativeIndent="0" justifyLastLine="0" shrinkToFit="0" mergeCell="0" readingOrder="0"/>
    </dxf>
    <dxf>
      <border outline="0">
        <top style="thin">
          <color indexed="64"/>
        </top>
        <bottom style="thin">
          <color indexed="64"/>
        </bottom>
      </border>
    </dxf>
    <dxf>
      <border outline="0">
        <bottom style="thin">
          <color indexed="64"/>
        </bottom>
      </border>
    </dxf>
    <dxf>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9:G33"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35:G41" totalsRowShown="0" headerRowDxfId="19" dataDxfId="17" headerRowBorderDxfId="18" tableBorderDxfId="16">
  <tableColumns count="7">
    <tableColumn id="1" name="Race"/>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1" showFirstColumn="0" showLastColumn="0" showRowStripes="1" showColumnStripes="0"/>
</table>
</file>

<file path=xl/tables/table3.xml><?xml version="1.0" encoding="utf-8"?>
<table xmlns="http://schemas.openxmlformats.org/spreadsheetml/2006/main" id="16" name="Table16" displayName="Table16" ref="A2:G25" totalsRowShown="0" headerRowDxfId="9" dataDxfId="7" headerRowBorderDxfId="8" tableBorderDxfId="6">
  <tableColumns count="7">
    <tableColumn id="1" name="Charges *"/>
    <tableColumn id="2" name="Q1" dataDxfId="5"/>
    <tableColumn id="3" name="Q2" dataDxfId="4"/>
    <tableColumn id="4" name="Q3" dataDxfId="3"/>
    <tableColumn id="5" name="Q4" dataDxfId="2"/>
    <tableColumn id="6" name="Total" dataDxfId="1"/>
    <tableColumn id="7" name="%" dataDxfId="0" dataCellStyle="Percent"/>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dimension ref="A1:H43"/>
  <sheetViews>
    <sheetView tabSelected="1" workbookViewId="0">
      <selection sqref="A1:G1"/>
    </sheetView>
  </sheetViews>
  <sheetFormatPr defaultRowHeight="15"/>
  <cols>
    <col min="1" max="1" width="25.7109375" bestFit="1" customWidth="1"/>
    <col min="2" max="6" width="9.140625" style="1"/>
  </cols>
  <sheetData>
    <row r="1" spans="1:7" ht="15" customHeight="1" thickBot="1">
      <c r="A1" s="20" t="s">
        <v>41</v>
      </c>
      <c r="B1" s="20"/>
      <c r="C1" s="20"/>
      <c r="D1" s="20"/>
      <c r="E1" s="20"/>
      <c r="F1" s="20"/>
      <c r="G1" s="20"/>
    </row>
    <row r="2" spans="1:7" ht="15.75" thickTop="1">
      <c r="A2" s="3" t="s">
        <v>33</v>
      </c>
      <c r="B2" s="4" t="s">
        <v>1</v>
      </c>
      <c r="C2" s="4" t="s">
        <v>2</v>
      </c>
      <c r="D2" s="4" t="s">
        <v>3</v>
      </c>
      <c r="E2" s="4" t="s">
        <v>4</v>
      </c>
      <c r="F2" s="4" t="s">
        <v>5</v>
      </c>
      <c r="G2" s="5" t="s">
        <v>26</v>
      </c>
    </row>
    <row r="3" spans="1:7">
      <c r="A3" t="s">
        <v>8</v>
      </c>
      <c r="B3" s="1">
        <v>1</v>
      </c>
      <c r="D3"/>
      <c r="F3" s="1">
        <f>SUM(B3:E3)</f>
        <v>1</v>
      </c>
      <c r="G3" s="2">
        <f>F3/$F$25</f>
        <v>8.8183421516754845E-4</v>
      </c>
    </row>
    <row r="4" spans="1:7">
      <c r="A4" s="11" t="s">
        <v>37</v>
      </c>
      <c r="B4" s="1">
        <v>259</v>
      </c>
      <c r="F4" s="1">
        <f t="shared" ref="F4:F24" si="0">SUM(B4:E4)</f>
        <v>259</v>
      </c>
      <c r="G4" s="2">
        <f t="shared" ref="G4:G24" si="1">F4/$F$25</f>
        <v>0.22839506172839505</v>
      </c>
    </row>
    <row r="5" spans="1:7">
      <c r="A5" t="s">
        <v>9</v>
      </c>
      <c r="B5" s="1">
        <v>0</v>
      </c>
      <c r="F5" s="1">
        <f t="shared" si="0"/>
        <v>0</v>
      </c>
      <c r="G5" s="2">
        <f t="shared" si="1"/>
        <v>0</v>
      </c>
    </row>
    <row r="6" spans="1:7">
      <c r="A6" t="s">
        <v>10</v>
      </c>
      <c r="B6" s="1">
        <v>21</v>
      </c>
      <c r="F6" s="1">
        <f t="shared" si="0"/>
        <v>21</v>
      </c>
      <c r="G6" s="2">
        <f t="shared" si="1"/>
        <v>1.8518518518518517E-2</v>
      </c>
    </row>
    <row r="7" spans="1:7">
      <c r="A7" t="s">
        <v>25</v>
      </c>
      <c r="B7" s="1">
        <v>2</v>
      </c>
      <c r="F7" s="1">
        <f t="shared" si="0"/>
        <v>2</v>
      </c>
      <c r="G7" s="2">
        <f t="shared" si="1"/>
        <v>1.7636684303350969E-3</v>
      </c>
    </row>
    <row r="8" spans="1:7">
      <c r="A8" t="s">
        <v>11</v>
      </c>
      <c r="B8" s="1">
        <v>96</v>
      </c>
      <c r="F8" s="1">
        <f t="shared" si="0"/>
        <v>96</v>
      </c>
      <c r="G8" s="2">
        <f t="shared" si="1"/>
        <v>8.4656084656084651E-2</v>
      </c>
    </row>
    <row r="9" spans="1:7">
      <c r="A9" t="s">
        <v>12</v>
      </c>
      <c r="B9" s="1">
        <v>269</v>
      </c>
      <c r="F9" s="1">
        <f t="shared" si="0"/>
        <v>269</v>
      </c>
      <c r="G9" s="2">
        <f t="shared" si="1"/>
        <v>0.23721340388007053</v>
      </c>
    </row>
    <row r="10" spans="1:7">
      <c r="A10" t="s">
        <v>13</v>
      </c>
      <c r="B10" s="1">
        <v>8</v>
      </c>
      <c r="F10" s="1">
        <f t="shared" si="0"/>
        <v>8</v>
      </c>
      <c r="G10" s="2">
        <f t="shared" si="1"/>
        <v>7.0546737213403876E-3</v>
      </c>
    </row>
    <row r="11" spans="1:7">
      <c r="A11" t="s">
        <v>14</v>
      </c>
      <c r="B11" s="1">
        <v>1</v>
      </c>
      <c r="F11" s="1">
        <f t="shared" si="0"/>
        <v>1</v>
      </c>
      <c r="G11" s="2">
        <f t="shared" si="1"/>
        <v>8.8183421516754845E-4</v>
      </c>
    </row>
    <row r="12" spans="1:7">
      <c r="A12" t="s">
        <v>15</v>
      </c>
      <c r="B12" s="1">
        <v>23</v>
      </c>
      <c r="F12" s="1">
        <f t="shared" si="0"/>
        <v>23</v>
      </c>
      <c r="G12" s="2">
        <f t="shared" si="1"/>
        <v>2.0282186948853614E-2</v>
      </c>
    </row>
    <row r="13" spans="1:7">
      <c r="A13" t="s">
        <v>16</v>
      </c>
      <c r="B13" s="1">
        <v>1</v>
      </c>
      <c r="F13" s="1">
        <f t="shared" si="0"/>
        <v>1</v>
      </c>
      <c r="G13" s="2">
        <f t="shared" si="1"/>
        <v>8.8183421516754845E-4</v>
      </c>
    </row>
    <row r="14" spans="1:7">
      <c r="A14" t="s">
        <v>7</v>
      </c>
      <c r="B14" s="1">
        <v>2</v>
      </c>
      <c r="F14" s="1">
        <f t="shared" si="0"/>
        <v>2</v>
      </c>
      <c r="G14" s="2">
        <f t="shared" si="1"/>
        <v>1.7636684303350969E-3</v>
      </c>
    </row>
    <row r="15" spans="1:7">
      <c r="A15" s="11" t="s">
        <v>38</v>
      </c>
      <c r="B15" s="1">
        <v>13</v>
      </c>
      <c r="F15" s="1">
        <f t="shared" si="0"/>
        <v>13</v>
      </c>
      <c r="G15" s="2">
        <f t="shared" si="1"/>
        <v>1.146384479717813E-2</v>
      </c>
    </row>
    <row r="16" spans="1:7">
      <c r="A16" t="s">
        <v>17</v>
      </c>
      <c r="B16" s="1">
        <v>340</v>
      </c>
      <c r="F16" s="1">
        <f t="shared" si="0"/>
        <v>340</v>
      </c>
      <c r="G16" s="2">
        <f t="shared" si="1"/>
        <v>0.29982363315696647</v>
      </c>
    </row>
    <row r="17" spans="1:8">
      <c r="A17" t="s">
        <v>18</v>
      </c>
      <c r="B17" s="1">
        <v>21</v>
      </c>
      <c r="F17" s="1">
        <f t="shared" si="0"/>
        <v>21</v>
      </c>
      <c r="G17" s="2">
        <f t="shared" si="1"/>
        <v>1.8518518518518517E-2</v>
      </c>
    </row>
    <row r="18" spans="1:8">
      <c r="A18" t="s">
        <v>19</v>
      </c>
      <c r="B18" s="1">
        <v>3</v>
      </c>
      <c r="F18" s="1">
        <f t="shared" si="0"/>
        <v>3</v>
      </c>
      <c r="G18" s="2">
        <f t="shared" si="1"/>
        <v>2.6455026455026454E-3</v>
      </c>
    </row>
    <row r="19" spans="1:8">
      <c r="A19" t="s">
        <v>20</v>
      </c>
      <c r="B19" s="1">
        <v>1</v>
      </c>
      <c r="F19" s="1">
        <f t="shared" si="0"/>
        <v>1</v>
      </c>
      <c r="G19" s="2">
        <f t="shared" si="1"/>
        <v>8.8183421516754845E-4</v>
      </c>
    </row>
    <row r="20" spans="1:8">
      <c r="A20" t="s">
        <v>21</v>
      </c>
      <c r="B20" s="1">
        <v>14</v>
      </c>
      <c r="F20" s="1">
        <f t="shared" si="0"/>
        <v>14</v>
      </c>
      <c r="G20" s="2">
        <f t="shared" si="1"/>
        <v>1.2345679012345678E-2</v>
      </c>
    </row>
    <row r="21" spans="1:8">
      <c r="A21" t="s">
        <v>22</v>
      </c>
      <c r="B21" s="1">
        <v>20</v>
      </c>
      <c r="F21" s="1">
        <f t="shared" si="0"/>
        <v>20</v>
      </c>
      <c r="G21" s="2">
        <f t="shared" si="1"/>
        <v>1.7636684303350969E-2</v>
      </c>
    </row>
    <row r="22" spans="1:8">
      <c r="A22" t="s">
        <v>23</v>
      </c>
      <c r="B22" s="1">
        <v>0</v>
      </c>
      <c r="F22" s="1">
        <f t="shared" si="0"/>
        <v>0</v>
      </c>
      <c r="G22" s="2">
        <f t="shared" si="1"/>
        <v>0</v>
      </c>
    </row>
    <row r="23" spans="1:8">
      <c r="A23" t="s">
        <v>24</v>
      </c>
      <c r="B23" s="1">
        <v>15</v>
      </c>
      <c r="F23" s="1">
        <f t="shared" si="0"/>
        <v>15</v>
      </c>
      <c r="G23" s="2">
        <f t="shared" si="1"/>
        <v>1.3227513227513227E-2</v>
      </c>
    </row>
    <row r="24" spans="1:8">
      <c r="A24" s="11" t="s">
        <v>40</v>
      </c>
      <c r="B24" s="1">
        <v>24</v>
      </c>
      <c r="F24" s="1">
        <f t="shared" si="0"/>
        <v>24</v>
      </c>
      <c r="G24" s="2">
        <f t="shared" si="1"/>
        <v>2.1164021164021163E-2</v>
      </c>
    </row>
    <row r="25" spans="1:8">
      <c r="A25" s="8" t="s">
        <v>5</v>
      </c>
      <c r="B25" s="9">
        <f>SUM(B3:B24)</f>
        <v>1134</v>
      </c>
      <c r="C25" s="9">
        <f t="shared" ref="C25:F25" si="2">SUM(C3:C24)</f>
        <v>0</v>
      </c>
      <c r="D25" s="9">
        <f t="shared" si="2"/>
        <v>0</v>
      </c>
      <c r="E25" s="9">
        <f t="shared" si="2"/>
        <v>0</v>
      </c>
      <c r="F25" s="9">
        <f t="shared" si="2"/>
        <v>1134</v>
      </c>
      <c r="G25" s="10">
        <f>SUBTOTAL(109,G3:G24)</f>
        <v>0.99999999999999989</v>
      </c>
    </row>
    <row r="26" spans="1:8">
      <c r="A26" s="21" t="s">
        <v>34</v>
      </c>
      <c r="B26" s="22"/>
      <c r="C26" s="22"/>
      <c r="D26" s="22"/>
      <c r="E26" s="22"/>
      <c r="F26" s="22"/>
      <c r="G26" s="22"/>
      <c r="H26" s="6"/>
    </row>
    <row r="27" spans="1:8" s="11" customFormat="1" ht="62.25" customHeight="1">
      <c r="A27" s="16" t="s">
        <v>39</v>
      </c>
      <c r="B27" s="17"/>
      <c r="C27" s="17"/>
      <c r="D27" s="17"/>
      <c r="E27" s="17"/>
      <c r="F27" s="17"/>
      <c r="G27" s="18"/>
      <c r="H27" s="12"/>
    </row>
    <row r="28" spans="1:8">
      <c r="A28" s="21"/>
      <c r="B28" s="22"/>
      <c r="C28" s="22"/>
      <c r="D28" s="22"/>
      <c r="E28" s="22"/>
      <c r="F28" s="22"/>
      <c r="G28" s="22"/>
      <c r="H28" s="6"/>
    </row>
    <row r="29" spans="1:8">
      <c r="A29" s="3" t="s">
        <v>0</v>
      </c>
      <c r="B29" s="4" t="s">
        <v>1</v>
      </c>
      <c r="C29" s="4" t="s">
        <v>2</v>
      </c>
      <c r="D29" s="4" t="s">
        <v>3</v>
      </c>
      <c r="E29" s="4" t="s">
        <v>4</v>
      </c>
      <c r="F29" s="4" t="s">
        <v>5</v>
      </c>
      <c r="G29" s="5" t="s">
        <v>26</v>
      </c>
    </row>
    <row r="30" spans="1:8">
      <c r="A30" t="s">
        <v>27</v>
      </c>
      <c r="B30" s="1">
        <v>693</v>
      </c>
      <c r="F30" s="1">
        <f>SUM(B30:E30)</f>
        <v>693</v>
      </c>
      <c r="G30" s="2">
        <f>F30/$F$33</f>
        <v>0.67216294859359849</v>
      </c>
    </row>
    <row r="31" spans="1:8">
      <c r="A31" t="s">
        <v>28</v>
      </c>
      <c r="B31" s="1">
        <v>338</v>
      </c>
      <c r="F31" s="1">
        <f t="shared" ref="F31:F32" si="3">SUM(B31:E31)</f>
        <v>338</v>
      </c>
      <c r="G31" s="2">
        <f>F31/$F$33</f>
        <v>0.32783705140640157</v>
      </c>
    </row>
    <row r="32" spans="1:8">
      <c r="A32" t="s">
        <v>29</v>
      </c>
      <c r="B32" s="1">
        <v>0</v>
      </c>
      <c r="F32" s="1">
        <f t="shared" si="3"/>
        <v>0</v>
      </c>
      <c r="G32" s="2">
        <f>F32/$F$33</f>
        <v>0</v>
      </c>
    </row>
    <row r="33" spans="1:7">
      <c r="A33" s="8" t="s">
        <v>5</v>
      </c>
      <c r="B33" s="9">
        <f>SUM(B30:B32)</f>
        <v>1031</v>
      </c>
      <c r="C33" s="9">
        <f t="shared" ref="C33:F33" si="4">SUM(C30:C32)</f>
        <v>0</v>
      </c>
      <c r="D33" s="9">
        <f t="shared" si="4"/>
        <v>0</v>
      </c>
      <c r="E33" s="9">
        <f t="shared" si="4"/>
        <v>0</v>
      </c>
      <c r="F33" s="9">
        <f t="shared" si="4"/>
        <v>1031</v>
      </c>
      <c r="G33" s="10">
        <f>SUBTOTAL(109,G30:G32)</f>
        <v>1</v>
      </c>
    </row>
    <row r="34" spans="1:7">
      <c r="A34" s="19"/>
      <c r="B34" s="19"/>
      <c r="C34" s="19"/>
      <c r="D34" s="19"/>
      <c r="E34" s="19"/>
      <c r="F34" s="19"/>
      <c r="G34" s="19"/>
    </row>
    <row r="35" spans="1:7">
      <c r="A35" s="3" t="s">
        <v>6</v>
      </c>
      <c r="B35" s="4" t="s">
        <v>1</v>
      </c>
      <c r="C35" s="4" t="s">
        <v>2</v>
      </c>
      <c r="D35" s="4" t="s">
        <v>3</v>
      </c>
      <c r="E35" s="4" t="s">
        <v>4</v>
      </c>
      <c r="F35" s="4" t="s">
        <v>5</v>
      </c>
      <c r="G35" s="5" t="s">
        <v>26</v>
      </c>
    </row>
    <row r="36" spans="1:7">
      <c r="A36" t="s">
        <v>30</v>
      </c>
      <c r="B36" s="1">
        <v>17</v>
      </c>
      <c r="F36" s="1">
        <f>SUM(B36:E36)</f>
        <v>17</v>
      </c>
      <c r="G36" s="2">
        <f>F36/$F$41</f>
        <v>1.6488845780795344E-2</v>
      </c>
    </row>
    <row r="37" spans="1:7">
      <c r="A37" t="s">
        <v>31</v>
      </c>
      <c r="B37" s="1">
        <v>440</v>
      </c>
      <c r="F37" s="1">
        <f t="shared" ref="F37:F40" si="5">SUM(B37:E37)</f>
        <v>440</v>
      </c>
      <c r="G37" s="2">
        <f>F37/$F$41</f>
        <v>0.4267701260911736</v>
      </c>
    </row>
    <row r="38" spans="1:7">
      <c r="A38" t="s">
        <v>32</v>
      </c>
      <c r="B38" s="1">
        <v>9</v>
      </c>
      <c r="F38" s="1">
        <f t="shared" si="5"/>
        <v>9</v>
      </c>
      <c r="G38" s="2">
        <f>F38/$F$41</f>
        <v>8.7293889427740058E-3</v>
      </c>
    </row>
    <row r="39" spans="1:7">
      <c r="A39" t="s">
        <v>29</v>
      </c>
      <c r="B39" s="1">
        <v>13</v>
      </c>
      <c r="F39" s="1">
        <f t="shared" si="5"/>
        <v>13</v>
      </c>
      <c r="G39" s="2">
        <f>F39/$F$41</f>
        <v>1.2609117361784675E-2</v>
      </c>
    </row>
    <row r="40" spans="1:7">
      <c r="A40" s="7" t="s">
        <v>35</v>
      </c>
      <c r="B40" s="1">
        <v>552</v>
      </c>
      <c r="F40" s="1">
        <f t="shared" si="5"/>
        <v>552</v>
      </c>
      <c r="G40" s="2">
        <f>F40/$F$41</f>
        <v>0.53540252182347237</v>
      </c>
    </row>
    <row r="41" spans="1:7">
      <c r="A41" s="8" t="s">
        <v>5</v>
      </c>
      <c r="B41" s="9">
        <f>SUM(B36:B40)</f>
        <v>1031</v>
      </c>
      <c r="C41" s="9">
        <f t="shared" ref="C41:F41" si="6">SUM(C36:C40)</f>
        <v>0</v>
      </c>
      <c r="D41" s="9">
        <f t="shared" si="6"/>
        <v>0</v>
      </c>
      <c r="E41" s="9">
        <f t="shared" si="6"/>
        <v>0</v>
      </c>
      <c r="F41" s="9">
        <f t="shared" si="6"/>
        <v>1031</v>
      </c>
      <c r="G41" s="10">
        <f>SUBTOTAL(109,G36:G40)</f>
        <v>1</v>
      </c>
    </row>
    <row r="42" spans="1:7" ht="15.75" thickBot="1">
      <c r="A42" s="19"/>
      <c r="B42" s="19"/>
      <c r="C42" s="19"/>
      <c r="D42" s="19"/>
      <c r="E42" s="19"/>
      <c r="F42" s="19"/>
      <c r="G42" s="19"/>
    </row>
    <row r="43" spans="1:7" ht="60" customHeight="1" thickBot="1">
      <c r="A43" s="13" t="s">
        <v>36</v>
      </c>
      <c r="B43" s="14"/>
      <c r="C43" s="14"/>
      <c r="D43" s="14"/>
      <c r="E43" s="14"/>
      <c r="F43" s="14"/>
      <c r="G43" s="15"/>
    </row>
  </sheetData>
  <mergeCells count="7">
    <mergeCell ref="A1:G1"/>
    <mergeCell ref="A34:G34"/>
    <mergeCell ref="A42:G42"/>
    <mergeCell ref="A43:G43"/>
    <mergeCell ref="A26:G26"/>
    <mergeCell ref="A28:G28"/>
    <mergeCell ref="A27:G2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2016-05-27T18:36:19Z</dcterms:modified>
</cp:coreProperties>
</file>