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6-4thQtr\Update\"/>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C25" i="1" l="1"/>
  <c r="D25" i="1"/>
  <c r="E25" i="1"/>
  <c r="B25" i="1"/>
  <c r="F4" i="1"/>
  <c r="F5" i="1"/>
  <c r="F6" i="1"/>
  <c r="F7" i="1"/>
  <c r="F8" i="1"/>
  <c r="F9" i="1"/>
  <c r="F10" i="1"/>
  <c r="F11" i="1"/>
  <c r="F12" i="1"/>
  <c r="F13" i="1"/>
  <c r="F14" i="1"/>
  <c r="F15" i="1"/>
  <c r="F16" i="1"/>
  <c r="F17" i="1"/>
  <c r="F18" i="1"/>
  <c r="F19" i="1"/>
  <c r="F20" i="1"/>
  <c r="F21" i="1"/>
  <c r="F22" i="1"/>
  <c r="F23" i="1"/>
  <c r="F24" i="1"/>
  <c r="F3" i="1"/>
  <c r="F37" i="1"/>
  <c r="F38" i="1"/>
  <c r="F39" i="1"/>
  <c r="F40" i="1"/>
  <c r="F36" i="1"/>
  <c r="C41" i="1"/>
  <c r="D41" i="1"/>
  <c r="E41" i="1"/>
  <c r="B41" i="1"/>
  <c r="F31" i="1"/>
  <c r="F32" i="1"/>
  <c r="F30" i="1"/>
  <c r="C33" i="1"/>
  <c r="D33" i="1"/>
  <c r="E33" i="1"/>
  <c r="B33" i="1"/>
  <c r="F33" i="1" l="1"/>
  <c r="G30" i="1" s="1"/>
  <c r="F41" i="1"/>
  <c r="G37" i="1" s="1"/>
  <c r="F25" i="1"/>
  <c r="G32" i="1" l="1"/>
  <c r="G31" i="1"/>
  <c r="G5" i="1"/>
  <c r="G17" i="1"/>
  <c r="G3" i="1"/>
  <c r="G4" i="1"/>
  <c r="G16" i="1"/>
  <c r="G24" i="1"/>
  <c r="G9" i="1"/>
  <c r="G13" i="1"/>
  <c r="G21" i="1"/>
  <c r="G8" i="1"/>
  <c r="G12" i="1"/>
  <c r="G20" i="1"/>
  <c r="G7" i="1"/>
  <c r="G23" i="1"/>
  <c r="G14" i="1"/>
  <c r="G36" i="1"/>
  <c r="G15" i="1"/>
  <c r="G6" i="1"/>
  <c r="G22" i="1"/>
  <c r="G19" i="1"/>
  <c r="G10" i="1"/>
  <c r="G40" i="1"/>
  <c r="G39" i="1"/>
  <c r="G11" i="1"/>
  <c r="G38" i="1"/>
  <c r="G18" i="1"/>
  <c r="G33" i="1" l="1"/>
  <c r="G41" i="1"/>
  <c r="G25" i="1"/>
</calcChain>
</file>

<file path=xl/sharedStrings.xml><?xml version="1.0" encoding="utf-8"?>
<sst xmlns="http://schemas.openxmlformats.org/spreadsheetml/2006/main" count="58" uniqueCount="43">
  <si>
    <t>Sex</t>
  </si>
  <si>
    <t>Q1</t>
  </si>
  <si>
    <t>Q2</t>
  </si>
  <si>
    <t>Q3</t>
  </si>
  <si>
    <t>Q4</t>
  </si>
  <si>
    <t>Total</t>
  </si>
  <si>
    <t>Race</t>
  </si>
  <si>
    <t>Homicide</t>
  </si>
  <si>
    <t>Arson</t>
  </si>
  <si>
    <t>Bribery</t>
  </si>
  <si>
    <t>Burglary</t>
  </si>
  <si>
    <t>Damage to Property</t>
  </si>
  <si>
    <t>Drug Offenses</t>
  </si>
  <si>
    <t>Embezzlement</t>
  </si>
  <si>
    <t>Extortion</t>
  </si>
  <si>
    <t>Fraud</t>
  </si>
  <si>
    <t>Gambling</t>
  </si>
  <si>
    <t>Larceny/Theft</t>
  </si>
  <si>
    <t>Motor Vehicle Theft</t>
  </si>
  <si>
    <t>Pornography</t>
  </si>
  <si>
    <t>Prostitution</t>
  </si>
  <si>
    <t>Robbery</t>
  </si>
  <si>
    <t>Sex Offenses, Forcible</t>
  </si>
  <si>
    <t>Sex Offenses, Non-Forcible</t>
  </si>
  <si>
    <t>Stolen Property</t>
  </si>
  <si>
    <t>Counterfeiting/Forgery</t>
  </si>
  <si>
    <t>%</t>
  </si>
  <si>
    <t>Male</t>
  </si>
  <si>
    <t>Female</t>
  </si>
  <si>
    <t>Unknown</t>
  </si>
  <si>
    <t>Asian</t>
  </si>
  <si>
    <t>African-American</t>
  </si>
  <si>
    <t>Native American</t>
  </si>
  <si>
    <t>Charges *</t>
  </si>
  <si>
    <t>* More than one charge may be connected to an arrest.</t>
  </si>
  <si>
    <t>Other</t>
  </si>
  <si>
    <t>Caucasian</t>
  </si>
  <si>
    <t>Assault/Battery</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</si>
  <si>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</si>
  <si>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</si>
  <si>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Weapon Law Violations**</t>
  </si>
  <si>
    <t>IBR Group "A" Arrests</t>
  </si>
  <si>
    <t>Due to the dynamic nature of data, this information is a snapshot in time as of the creation of this report. The processing of additional records and corrections will be reflected in updates to existing and future sections of this report.   Data generated on: 2/15/2017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</si>
</sst>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0" fillId="0" borderId="0" xfId="0"/>
    <xf numFmtId="0" fontId="0" fillId="0" borderId="0" xfId="0" applyBorder="1"/>
    <xf numFmtId="0" fontId="0" fillId="0" borderId="0" xfId="0"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1" xfId="0" applyBorder="1"/>
    <xf numFmtId="0" fontId="0" fillId="0" borderId="0" xfId="0" applyBorder="1"/>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9:G33"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A35:G41" totalsRowShown="0" headerRowDxfId="19" dataDxfId="17" headerRowBorderDxfId="18" tableBorderDxfId="16">
  <tableColumns count="7">
    <tableColumn id="1" name="Race"/>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1" showFirstColumn="0" showLastColumn="0" showRowStripes="1" showColumnStripes="0"/>
</table>
</file>

<file path=xl/tables/table3.xml><?xml version="1.0" encoding="utf-8"?>
<table xmlns="http://schemas.openxmlformats.org/spreadsheetml/2006/main" id="16" name="Table16" displayName="Table16" ref="A2:G25" totalsRowShown="0" headerRowDxfId="9" dataDxfId="7" headerRowBorderDxfId="8" tableBorderDxfId="6">
  <tableColumns count="7">
    <tableColumn id="1" name="Charges *"/>
    <tableColumn id="2" name="Q1" dataDxfId="5"/>
    <tableColumn id="3" name="Q2" dataDxfId="4"/>
    <tableColumn id="4" name="Q3" dataDxfId="3"/>
    <tableColumn id="5" name="Q4" dataDxfId="2"/>
    <tableColumn id="6" name="Total" dataDxfId="1"/>
    <tableColumn id="7" name="%" dataDxfId="0" dataCellStyle="Percent"/>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A22" workbookViewId="0">
      <selection activeCell="E25" sqref="E25"/>
    </sheetView>
  </sheetViews>
  <sheetFormatPr defaultRowHeight="15" x14ac:dyDescent="0.25"/>
  <cols>
    <col min="1" max="1" width="25.7109375" bestFit="1" customWidth="1"/>
    <col min="2" max="6" width="9.140625" style="1"/>
  </cols>
  <sheetData>
    <row r="1" spans="1:7" ht="15" customHeight="1" thickBot="1" x14ac:dyDescent="0.3">
      <c r="A1" s="21" t="s">
        <v>41</v>
      </c>
      <c r="B1" s="21"/>
      <c r="C1" s="21"/>
      <c r="D1" s="21"/>
      <c r="E1" s="21"/>
      <c r="F1" s="21"/>
      <c r="G1" s="21"/>
    </row>
    <row r="2" spans="1:7" ht="15.75" thickTop="1" x14ac:dyDescent="0.25">
      <c r="A2" s="3" t="s">
        <v>33</v>
      </c>
      <c r="B2" s="4" t="s">
        <v>1</v>
      </c>
      <c r="C2" s="4" t="s">
        <v>2</v>
      </c>
      <c r="D2" s="4" t="s">
        <v>3</v>
      </c>
      <c r="E2" s="4" t="s">
        <v>4</v>
      </c>
      <c r="F2" s="4" t="s">
        <v>5</v>
      </c>
      <c r="G2" s="5" t="s">
        <v>26</v>
      </c>
    </row>
    <row r="3" spans="1:7" x14ac:dyDescent="0.25">
      <c r="A3" t="s">
        <v>8</v>
      </c>
      <c r="B3" s="1">
        <v>1</v>
      </c>
      <c r="C3" s="1">
        <v>1</v>
      </c>
      <c r="D3" s="13">
        <v>1</v>
      </c>
      <c r="E3" s="1">
        <v>2</v>
      </c>
      <c r="F3" s="1">
        <f>SUM(B3:E3)</f>
        <v>5</v>
      </c>
      <c r="G3" s="2">
        <f>F3/$F$25</f>
        <v>1.0771219302024989E-3</v>
      </c>
    </row>
    <row r="4" spans="1:7" x14ac:dyDescent="0.25">
      <c r="A4" s="11" t="s">
        <v>37</v>
      </c>
      <c r="B4" s="1">
        <v>259</v>
      </c>
      <c r="C4" s="1">
        <v>281</v>
      </c>
      <c r="D4" s="1">
        <v>284</v>
      </c>
      <c r="E4" s="1">
        <v>272</v>
      </c>
      <c r="F4" s="1">
        <f t="shared" ref="F4:F24" si="0">SUM(B4:E4)</f>
        <v>1096</v>
      </c>
      <c r="G4" s="2">
        <f t="shared" ref="G4:G24" si="1">F4/$F$25</f>
        <v>0.23610512710038775</v>
      </c>
    </row>
    <row r="5" spans="1:7" x14ac:dyDescent="0.25">
      <c r="A5" t="s">
        <v>9</v>
      </c>
      <c r="B5" s="1">
        <v>0</v>
      </c>
      <c r="C5" s="1">
        <v>0</v>
      </c>
      <c r="D5" s="1">
        <v>0</v>
      </c>
      <c r="E5" s="1">
        <v>0</v>
      </c>
      <c r="F5" s="1">
        <f t="shared" si="0"/>
        <v>0</v>
      </c>
      <c r="G5" s="2">
        <f t="shared" si="1"/>
        <v>0</v>
      </c>
    </row>
    <row r="6" spans="1:7" x14ac:dyDescent="0.25">
      <c r="A6" t="s">
        <v>10</v>
      </c>
      <c r="B6" s="1">
        <v>21</v>
      </c>
      <c r="C6" s="1">
        <v>19</v>
      </c>
      <c r="D6" s="1">
        <v>19</v>
      </c>
      <c r="E6" s="1">
        <v>8</v>
      </c>
      <c r="F6" s="1">
        <f t="shared" si="0"/>
        <v>67</v>
      </c>
      <c r="G6" s="2">
        <f t="shared" si="1"/>
        <v>1.4433433864713486E-2</v>
      </c>
    </row>
    <row r="7" spans="1:7" x14ac:dyDescent="0.25">
      <c r="A7" t="s">
        <v>25</v>
      </c>
      <c r="B7" s="1">
        <v>2</v>
      </c>
      <c r="C7" s="1">
        <v>7</v>
      </c>
      <c r="D7" s="1">
        <v>7</v>
      </c>
      <c r="E7" s="1">
        <v>3</v>
      </c>
      <c r="F7" s="1">
        <f t="shared" si="0"/>
        <v>19</v>
      </c>
      <c r="G7" s="2">
        <f t="shared" si="1"/>
        <v>4.0930633347694961E-3</v>
      </c>
    </row>
    <row r="8" spans="1:7" x14ac:dyDescent="0.25">
      <c r="A8" t="s">
        <v>11</v>
      </c>
      <c r="B8" s="1">
        <v>96</v>
      </c>
      <c r="C8" s="1">
        <v>120</v>
      </c>
      <c r="D8" s="1">
        <v>121</v>
      </c>
      <c r="E8" s="1">
        <v>90</v>
      </c>
      <c r="F8" s="1">
        <f t="shared" si="0"/>
        <v>427</v>
      </c>
      <c r="G8" s="2">
        <f t="shared" si="1"/>
        <v>9.198621283929341E-2</v>
      </c>
    </row>
    <row r="9" spans="1:7" x14ac:dyDescent="0.25">
      <c r="A9" t="s">
        <v>12</v>
      </c>
      <c r="B9" s="1">
        <v>269</v>
      </c>
      <c r="C9" s="1">
        <v>266</v>
      </c>
      <c r="D9" s="1">
        <v>199</v>
      </c>
      <c r="E9" s="1">
        <v>191</v>
      </c>
      <c r="F9" s="1">
        <f t="shared" si="0"/>
        <v>925</v>
      </c>
      <c r="G9" s="2">
        <f t="shared" si="1"/>
        <v>0.1992675570874623</v>
      </c>
    </row>
    <row r="10" spans="1:7" x14ac:dyDescent="0.25">
      <c r="A10" t="s">
        <v>13</v>
      </c>
      <c r="B10" s="1">
        <v>8</v>
      </c>
      <c r="C10" s="1">
        <v>6</v>
      </c>
      <c r="D10" s="1">
        <v>9</v>
      </c>
      <c r="E10" s="1">
        <v>7</v>
      </c>
      <c r="F10" s="1">
        <f t="shared" si="0"/>
        <v>30</v>
      </c>
      <c r="G10" s="2">
        <f t="shared" si="1"/>
        <v>6.4627315812149939E-3</v>
      </c>
    </row>
    <row r="11" spans="1:7" x14ac:dyDescent="0.25">
      <c r="A11" t="s">
        <v>14</v>
      </c>
      <c r="B11" s="1">
        <v>1</v>
      </c>
      <c r="C11" s="1">
        <v>2</v>
      </c>
      <c r="D11" s="1">
        <v>0</v>
      </c>
      <c r="E11" s="1">
        <v>1</v>
      </c>
      <c r="F11" s="1">
        <f t="shared" si="0"/>
        <v>4</v>
      </c>
      <c r="G11" s="2">
        <f t="shared" si="1"/>
        <v>8.6169754416199913E-4</v>
      </c>
    </row>
    <row r="12" spans="1:7" x14ac:dyDescent="0.25">
      <c r="A12" t="s">
        <v>15</v>
      </c>
      <c r="B12" s="1">
        <v>23</v>
      </c>
      <c r="C12" s="1">
        <v>51</v>
      </c>
      <c r="D12" s="1">
        <v>36</v>
      </c>
      <c r="E12" s="1">
        <v>29</v>
      </c>
      <c r="F12" s="1">
        <f t="shared" si="0"/>
        <v>139</v>
      </c>
      <c r="G12" s="2">
        <f t="shared" si="1"/>
        <v>2.994398965962947E-2</v>
      </c>
    </row>
    <row r="13" spans="1:7" x14ac:dyDescent="0.25">
      <c r="A13" t="s">
        <v>16</v>
      </c>
      <c r="B13" s="1">
        <v>1</v>
      </c>
      <c r="C13" s="1">
        <v>0</v>
      </c>
      <c r="D13" s="1">
        <v>0</v>
      </c>
      <c r="E13" s="1">
        <v>0</v>
      </c>
      <c r="F13" s="1">
        <f t="shared" si="0"/>
        <v>1</v>
      </c>
      <c r="G13" s="2">
        <f t="shared" si="1"/>
        <v>2.1542438604049978E-4</v>
      </c>
    </row>
    <row r="14" spans="1:7" x14ac:dyDescent="0.25">
      <c r="A14" t="s">
        <v>7</v>
      </c>
      <c r="B14" s="1">
        <v>2</v>
      </c>
      <c r="C14" s="1">
        <v>2</v>
      </c>
      <c r="D14" s="1">
        <v>0</v>
      </c>
      <c r="E14" s="1">
        <v>2</v>
      </c>
      <c r="F14" s="1">
        <f t="shared" si="0"/>
        <v>6</v>
      </c>
      <c r="G14" s="2">
        <f t="shared" si="1"/>
        <v>1.2925463162429987E-3</v>
      </c>
    </row>
    <row r="15" spans="1:7" x14ac:dyDescent="0.25">
      <c r="A15" s="11" t="s">
        <v>38</v>
      </c>
      <c r="B15" s="1">
        <v>13</v>
      </c>
      <c r="C15" s="1">
        <v>11</v>
      </c>
      <c r="D15" s="1">
        <v>12</v>
      </c>
      <c r="E15" s="1">
        <v>18</v>
      </c>
      <c r="F15" s="1">
        <f t="shared" si="0"/>
        <v>54</v>
      </c>
      <c r="G15" s="2">
        <f t="shared" si="1"/>
        <v>1.1632916846186989E-2</v>
      </c>
    </row>
    <row r="16" spans="1:7" x14ac:dyDescent="0.25">
      <c r="A16" t="s">
        <v>17</v>
      </c>
      <c r="B16" s="1">
        <v>340</v>
      </c>
      <c r="C16" s="1">
        <v>322</v>
      </c>
      <c r="D16" s="1">
        <v>437</v>
      </c>
      <c r="E16" s="1">
        <v>364</v>
      </c>
      <c r="F16" s="1">
        <f t="shared" si="0"/>
        <v>1463</v>
      </c>
      <c r="G16" s="2">
        <f t="shared" si="1"/>
        <v>0.31516587677725116</v>
      </c>
    </row>
    <row r="17" spans="1:8" x14ac:dyDescent="0.25">
      <c r="A17" t="s">
        <v>18</v>
      </c>
      <c r="B17" s="1">
        <v>21</v>
      </c>
      <c r="C17" s="1">
        <v>11</v>
      </c>
      <c r="D17" s="1">
        <v>21</v>
      </c>
      <c r="E17" s="1">
        <v>13</v>
      </c>
      <c r="F17" s="1">
        <f t="shared" si="0"/>
        <v>66</v>
      </c>
      <c r="G17" s="2">
        <f t="shared" si="1"/>
        <v>1.4218009478672985E-2</v>
      </c>
    </row>
    <row r="18" spans="1:8" x14ac:dyDescent="0.25">
      <c r="A18" t="s">
        <v>19</v>
      </c>
      <c r="B18" s="1">
        <v>3</v>
      </c>
      <c r="C18" s="1">
        <v>4</v>
      </c>
      <c r="D18" s="1">
        <v>2</v>
      </c>
      <c r="E18" s="1">
        <v>2</v>
      </c>
      <c r="F18" s="1">
        <f t="shared" si="0"/>
        <v>11</v>
      </c>
      <c r="G18" s="2">
        <f t="shared" si="1"/>
        <v>2.3696682464454978E-3</v>
      </c>
    </row>
    <row r="19" spans="1:8" x14ac:dyDescent="0.25">
      <c r="A19" t="s">
        <v>20</v>
      </c>
      <c r="B19" s="1">
        <v>1</v>
      </c>
      <c r="C19" s="1">
        <v>3</v>
      </c>
      <c r="D19" s="1">
        <v>0</v>
      </c>
      <c r="E19" s="1">
        <v>0</v>
      </c>
      <c r="F19" s="1">
        <f t="shared" si="0"/>
        <v>4</v>
      </c>
      <c r="G19" s="2">
        <f t="shared" si="1"/>
        <v>8.6169754416199913E-4</v>
      </c>
    </row>
    <row r="20" spans="1:8" x14ac:dyDescent="0.25">
      <c r="A20" t="s">
        <v>21</v>
      </c>
      <c r="B20" s="1">
        <v>14</v>
      </c>
      <c r="C20" s="1">
        <v>16</v>
      </c>
      <c r="D20" s="1">
        <v>26</v>
      </c>
      <c r="E20" s="1">
        <v>22</v>
      </c>
      <c r="F20" s="1">
        <f t="shared" si="0"/>
        <v>78</v>
      </c>
      <c r="G20" s="2">
        <f t="shared" si="1"/>
        <v>1.6803102111158982E-2</v>
      </c>
    </row>
    <row r="21" spans="1:8" x14ac:dyDescent="0.25">
      <c r="A21" t="s">
        <v>22</v>
      </c>
      <c r="B21" s="1">
        <v>20</v>
      </c>
      <c r="C21" s="1">
        <v>23</v>
      </c>
      <c r="D21" s="1">
        <v>19</v>
      </c>
      <c r="E21" s="1">
        <v>22</v>
      </c>
      <c r="F21" s="1">
        <f t="shared" si="0"/>
        <v>84</v>
      </c>
      <c r="G21" s="2">
        <f t="shared" si="1"/>
        <v>1.8095648427401981E-2</v>
      </c>
    </row>
    <row r="22" spans="1:8" x14ac:dyDescent="0.25">
      <c r="A22" t="s">
        <v>23</v>
      </c>
      <c r="B22" s="1">
        <v>0</v>
      </c>
      <c r="C22" s="1">
        <v>3</v>
      </c>
      <c r="D22" s="1">
        <v>0</v>
      </c>
      <c r="E22" s="1">
        <v>2</v>
      </c>
      <c r="F22" s="1">
        <f t="shared" si="0"/>
        <v>5</v>
      </c>
      <c r="G22" s="2">
        <f t="shared" si="1"/>
        <v>1.0771219302024989E-3</v>
      </c>
    </row>
    <row r="23" spans="1:8" x14ac:dyDescent="0.25">
      <c r="A23" t="s">
        <v>24</v>
      </c>
      <c r="B23" s="1">
        <v>15</v>
      </c>
      <c r="C23" s="1">
        <v>11</v>
      </c>
      <c r="D23" s="1">
        <v>9</v>
      </c>
      <c r="E23" s="1">
        <v>3</v>
      </c>
      <c r="F23" s="1">
        <f t="shared" si="0"/>
        <v>38</v>
      </c>
      <c r="G23" s="2">
        <f t="shared" si="1"/>
        <v>8.1861266695389921E-3</v>
      </c>
    </row>
    <row r="24" spans="1:8" x14ac:dyDescent="0.25">
      <c r="A24" s="11" t="s">
        <v>40</v>
      </c>
      <c r="B24" s="1">
        <v>24</v>
      </c>
      <c r="C24" s="1">
        <v>36</v>
      </c>
      <c r="D24" s="1">
        <v>34</v>
      </c>
      <c r="E24" s="1">
        <v>26</v>
      </c>
      <c r="F24" s="1">
        <f t="shared" si="0"/>
        <v>120</v>
      </c>
      <c r="G24" s="2">
        <f t="shared" si="1"/>
        <v>2.5850926324859975E-2</v>
      </c>
    </row>
    <row r="25" spans="1:8" x14ac:dyDescent="0.25">
      <c r="A25" s="8" t="s">
        <v>5</v>
      </c>
      <c r="B25" s="9">
        <f>SUM(B3:B24)</f>
        <v>1134</v>
      </c>
      <c r="C25" s="9">
        <f t="shared" ref="C25:F25" si="2">SUM(C3:C24)</f>
        <v>1195</v>
      </c>
      <c r="D25" s="9">
        <f t="shared" si="2"/>
        <v>1236</v>
      </c>
      <c r="E25" s="9">
        <f t="shared" si="2"/>
        <v>1077</v>
      </c>
      <c r="F25" s="9">
        <f t="shared" si="2"/>
        <v>4642</v>
      </c>
      <c r="G25" s="10">
        <f>SUBTOTAL(109,G3:G24)</f>
        <v>1</v>
      </c>
    </row>
    <row r="26" spans="1:8" x14ac:dyDescent="0.25">
      <c r="A26" s="22" t="s">
        <v>34</v>
      </c>
      <c r="B26" s="23"/>
      <c r="C26" s="23"/>
      <c r="D26" s="23"/>
      <c r="E26" s="23"/>
      <c r="F26" s="23"/>
      <c r="G26" s="23"/>
      <c r="H26" s="6"/>
    </row>
    <row r="27" spans="1:8" s="11" customFormat="1" ht="62.25" customHeight="1" x14ac:dyDescent="0.25">
      <c r="A27" s="17" t="s">
        <v>39</v>
      </c>
      <c r="B27" s="18"/>
      <c r="C27" s="18"/>
      <c r="D27" s="18"/>
      <c r="E27" s="18"/>
      <c r="F27" s="18"/>
      <c r="G27" s="19"/>
      <c r="H27" s="12"/>
    </row>
    <row r="28" spans="1:8" x14ac:dyDescent="0.25">
      <c r="A28" s="22"/>
      <c r="B28" s="23"/>
      <c r="C28" s="23"/>
      <c r="D28" s="23"/>
      <c r="E28" s="23"/>
      <c r="F28" s="23"/>
      <c r="G28" s="23"/>
      <c r="H28" s="6"/>
    </row>
    <row r="29" spans="1:8" x14ac:dyDescent="0.25">
      <c r="A29" s="3" t="s">
        <v>0</v>
      </c>
      <c r="B29" s="4" t="s">
        <v>1</v>
      </c>
      <c r="C29" s="4" t="s">
        <v>2</v>
      </c>
      <c r="D29" s="4" t="s">
        <v>3</v>
      </c>
      <c r="E29" s="4" t="s">
        <v>4</v>
      </c>
      <c r="F29" s="4" t="s">
        <v>5</v>
      </c>
      <c r="G29" s="5" t="s">
        <v>26</v>
      </c>
    </row>
    <row r="30" spans="1:8" x14ac:dyDescent="0.25">
      <c r="A30" t="s">
        <v>27</v>
      </c>
      <c r="B30" s="1">
        <v>693</v>
      </c>
      <c r="C30" s="1">
        <v>731</v>
      </c>
      <c r="D30" s="1">
        <v>708</v>
      </c>
      <c r="E30" s="1">
        <v>645</v>
      </c>
      <c r="F30" s="1">
        <f>SUM(B30:E30)</f>
        <v>2777</v>
      </c>
      <c r="G30" s="2">
        <f>F30/$F$33</f>
        <v>0.6635603345280765</v>
      </c>
    </row>
    <row r="31" spans="1:8" x14ac:dyDescent="0.25">
      <c r="A31" t="s">
        <v>28</v>
      </c>
      <c r="B31" s="1">
        <v>338</v>
      </c>
      <c r="C31" s="1">
        <v>340</v>
      </c>
      <c r="D31" s="1">
        <v>400</v>
      </c>
      <c r="E31" s="1">
        <v>329</v>
      </c>
      <c r="F31" s="1">
        <f t="shared" ref="F31:F32" si="3">SUM(B31:E31)</f>
        <v>1407</v>
      </c>
      <c r="G31" s="2">
        <f>F31/$F$33</f>
        <v>0.33620071684587816</v>
      </c>
    </row>
    <row r="32" spans="1:8" x14ac:dyDescent="0.25">
      <c r="A32" t="s">
        <v>29</v>
      </c>
      <c r="B32" s="1">
        <v>0</v>
      </c>
      <c r="C32" s="1">
        <v>0</v>
      </c>
      <c r="D32" s="1">
        <v>0</v>
      </c>
      <c r="E32" s="1">
        <v>1</v>
      </c>
      <c r="F32" s="1">
        <f t="shared" si="3"/>
        <v>1</v>
      </c>
      <c r="G32" s="2">
        <f>F32/$F$33</f>
        <v>2.3894862604540023E-4</v>
      </c>
    </row>
    <row r="33" spans="1:7" x14ac:dyDescent="0.25">
      <c r="A33" s="8" t="s">
        <v>5</v>
      </c>
      <c r="B33" s="9">
        <f>SUM(B30:B32)</f>
        <v>1031</v>
      </c>
      <c r="C33" s="9">
        <f t="shared" ref="C33:F33" si="4">SUM(C30:C32)</f>
        <v>1071</v>
      </c>
      <c r="D33" s="9">
        <f t="shared" si="4"/>
        <v>1108</v>
      </c>
      <c r="E33" s="9">
        <f t="shared" si="4"/>
        <v>975</v>
      </c>
      <c r="F33" s="9">
        <f t="shared" si="4"/>
        <v>4185</v>
      </c>
      <c r="G33" s="10">
        <f>SUBTOTAL(109,G30:G32)</f>
        <v>1</v>
      </c>
    </row>
    <row r="34" spans="1:7" x14ac:dyDescent="0.25">
      <c r="A34" s="20"/>
      <c r="B34" s="20"/>
      <c r="C34" s="20"/>
      <c r="D34" s="20"/>
      <c r="E34" s="20"/>
      <c r="F34" s="20"/>
      <c r="G34" s="20"/>
    </row>
    <row r="35" spans="1:7" x14ac:dyDescent="0.25">
      <c r="A35" s="3" t="s">
        <v>6</v>
      </c>
      <c r="B35" s="4" t="s">
        <v>1</v>
      </c>
      <c r="C35" s="4" t="s">
        <v>2</v>
      </c>
      <c r="D35" s="4" t="s">
        <v>3</v>
      </c>
      <c r="E35" s="4" t="s">
        <v>4</v>
      </c>
      <c r="F35" s="4" t="s">
        <v>5</v>
      </c>
      <c r="G35" s="5" t="s">
        <v>26</v>
      </c>
    </row>
    <row r="36" spans="1:7" x14ac:dyDescent="0.25">
      <c r="A36" t="s">
        <v>30</v>
      </c>
      <c r="B36" s="1">
        <v>17</v>
      </c>
      <c r="C36" s="1">
        <v>10</v>
      </c>
      <c r="D36" s="1">
        <v>20</v>
      </c>
      <c r="E36" s="1">
        <v>14</v>
      </c>
      <c r="F36" s="1">
        <f>SUM(B36:E36)</f>
        <v>61</v>
      </c>
      <c r="G36" s="2">
        <f>F36/$F$41</f>
        <v>1.4575866188769415E-2</v>
      </c>
    </row>
    <row r="37" spans="1:7" x14ac:dyDescent="0.25">
      <c r="A37" t="s">
        <v>31</v>
      </c>
      <c r="B37" s="1">
        <v>440</v>
      </c>
      <c r="C37" s="1">
        <v>472</v>
      </c>
      <c r="D37" s="1">
        <v>494</v>
      </c>
      <c r="E37" s="1">
        <v>437</v>
      </c>
      <c r="F37" s="1">
        <f t="shared" ref="F37:F40" si="5">SUM(B37:E37)</f>
        <v>1843</v>
      </c>
      <c r="G37" s="2">
        <f>F37/$F$41</f>
        <v>0.44038231780167264</v>
      </c>
    </row>
    <row r="38" spans="1:7" x14ac:dyDescent="0.25">
      <c r="A38" t="s">
        <v>32</v>
      </c>
      <c r="B38" s="1">
        <v>9</v>
      </c>
      <c r="C38" s="1">
        <v>4</v>
      </c>
      <c r="D38" s="1">
        <v>6</v>
      </c>
      <c r="E38" s="1">
        <v>5</v>
      </c>
      <c r="F38" s="1">
        <f t="shared" si="5"/>
        <v>24</v>
      </c>
      <c r="G38" s="2">
        <f>F38/$F$41</f>
        <v>5.7347670250896057E-3</v>
      </c>
    </row>
    <row r="39" spans="1:7" x14ac:dyDescent="0.25">
      <c r="A39" s="11" t="s">
        <v>35</v>
      </c>
      <c r="B39" s="1">
        <v>13</v>
      </c>
      <c r="C39" s="1">
        <v>17</v>
      </c>
      <c r="D39" s="1">
        <v>22</v>
      </c>
      <c r="E39" s="1">
        <f>24+1</f>
        <v>25</v>
      </c>
      <c r="F39" s="1">
        <f t="shared" si="5"/>
        <v>77</v>
      </c>
      <c r="G39" s="2">
        <f>F39/$F$41</f>
        <v>1.8399044205495818E-2</v>
      </c>
    </row>
    <row r="40" spans="1:7" x14ac:dyDescent="0.25">
      <c r="A40" s="7" t="s">
        <v>36</v>
      </c>
      <c r="B40" s="1">
        <v>552</v>
      </c>
      <c r="C40" s="1">
        <v>568</v>
      </c>
      <c r="D40" s="1">
        <v>566</v>
      </c>
      <c r="E40" s="1">
        <v>494</v>
      </c>
      <c r="F40" s="1">
        <f t="shared" si="5"/>
        <v>2180</v>
      </c>
      <c r="G40" s="2">
        <f>F40/$F$41</f>
        <v>0.52090800477897248</v>
      </c>
    </row>
    <row r="41" spans="1:7" x14ac:dyDescent="0.25">
      <c r="A41" s="8" t="s">
        <v>5</v>
      </c>
      <c r="B41" s="9">
        <f>SUM(B36:B40)</f>
        <v>1031</v>
      </c>
      <c r="C41" s="9">
        <f t="shared" ref="C41:F41" si="6">SUM(C36:C40)</f>
        <v>1071</v>
      </c>
      <c r="D41" s="9">
        <f t="shared" si="6"/>
        <v>1108</v>
      </c>
      <c r="E41" s="9">
        <f t="shared" si="6"/>
        <v>975</v>
      </c>
      <c r="F41" s="9">
        <f t="shared" si="6"/>
        <v>4185</v>
      </c>
      <c r="G41" s="10">
        <f>SUBTOTAL(109,G36:G40)</f>
        <v>1</v>
      </c>
    </row>
    <row r="42" spans="1:7" ht="15.75" thickBot="1" x14ac:dyDescent="0.3">
      <c r="A42" s="20"/>
      <c r="B42" s="20"/>
      <c r="C42" s="20"/>
      <c r="D42" s="20"/>
      <c r="E42" s="20"/>
      <c r="F42" s="20"/>
      <c r="G42" s="20"/>
    </row>
    <row r="43" spans="1:7" ht="60" customHeight="1" thickBot="1" x14ac:dyDescent="0.3">
      <c r="A43" s="14" t="s">
        <v>42</v>
      </c>
      <c r="B43" s="15"/>
      <c r="C43" s="15"/>
      <c r="D43" s="15"/>
      <c r="E43" s="15"/>
      <c r="F43" s="15"/>
      <c r="G43" s="16"/>
    </row>
  </sheetData>
  <mergeCells count="7">
    <mergeCell ref="A1:G1"/>
    <mergeCell ref="A34:G34"/>
    <mergeCell ref="A42:G42"/>
    <mergeCell ref="A43:G43"/>
    <mergeCell ref="A26:G26"/>
    <mergeCell ref="A28:G28"/>
    <mergeCell ref="A27:G2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2016-05-16T17:47:41Z</cp:lastPrinted>
  <dcterms:created xsi:type="dcterms:W3CDTF">2016-05-12T13:52:51Z</dcterms:created>
  <dcterms:modified xsi:type="dcterms:W3CDTF">2017-05-31T17:37:45Z</dcterms:modified>
</cp:coreProperties>
</file>