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17-1stQtr\"/>
    </mc:Choice>
  </mc:AlternateContent>
  <bookViews>
    <workbookView xWindow="360" yWindow="75" windowWidth="18195" windowHeight="10290"/>
  </bookViews>
  <sheets>
    <sheet name="Traffic Stops" sheetId="2" r:id="rId1"/>
  </sheets>
  <calcPr calcId="162913"/>
</workbook>
</file>

<file path=xl/calcChain.xml><?xml version="1.0" encoding="utf-8"?>
<calcChain xmlns="http://schemas.openxmlformats.org/spreadsheetml/2006/main">
  <c r="C9" i="2" l="1"/>
  <c r="D9" i="2"/>
  <c r="E9" i="2"/>
  <c r="C10" i="2"/>
  <c r="D10" i="2"/>
  <c r="E10" i="2"/>
  <c r="C11" i="2"/>
  <c r="D11" i="2"/>
  <c r="E11" i="2"/>
  <c r="C12" i="2"/>
  <c r="D12" i="2"/>
  <c r="E12" i="2"/>
  <c r="C13" i="2"/>
  <c r="D13" i="2"/>
  <c r="E13" i="2"/>
  <c r="C14" i="2"/>
  <c r="D14" i="2"/>
  <c r="E14" i="2"/>
  <c r="B10" i="2" l="1"/>
  <c r="B11" i="2"/>
  <c r="B12" i="2"/>
  <c r="B13" i="2"/>
  <c r="B14" i="2"/>
  <c r="B9" i="2"/>
  <c r="C3" i="2"/>
  <c r="D3" i="2"/>
  <c r="E3" i="2"/>
  <c r="C4" i="2"/>
  <c r="D4" i="2"/>
  <c r="E4" i="2"/>
  <c r="C5" i="2"/>
  <c r="D5" i="2"/>
  <c r="E5" i="2"/>
  <c r="B4" i="2"/>
  <c r="B5" i="2"/>
  <c r="B3" i="2"/>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D6" i="2" l="1"/>
  <c r="F12" i="2"/>
  <c r="F5" i="2"/>
  <c r="E6" i="2"/>
  <c r="E15" i="2"/>
  <c r="B6" i="2"/>
  <c r="C6" i="2"/>
  <c r="D15" i="2"/>
  <c r="C15" i="2"/>
  <c r="F14" i="2"/>
  <c r="F10" i="2"/>
  <c r="F11" i="2"/>
  <c r="F4" i="2"/>
  <c r="F9" i="2"/>
  <c r="F13" i="2"/>
  <c r="F3" i="2"/>
  <c r="B15" i="2"/>
  <c r="F22" i="2"/>
  <c r="G21" i="2" s="1"/>
  <c r="F31" i="2"/>
  <c r="G26" i="2" s="1"/>
  <c r="F47" i="2"/>
  <c r="F38" i="2"/>
  <c r="G35" i="2" s="1"/>
  <c r="G20" i="2" l="1"/>
  <c r="G27" i="2"/>
  <c r="G19" i="2"/>
  <c r="G29" i="2"/>
  <c r="G25" i="2"/>
  <c r="G30" i="2"/>
  <c r="G28" i="2"/>
  <c r="G44" i="2"/>
  <c r="G43" i="2"/>
  <c r="G41" i="2"/>
  <c r="G42" i="2"/>
  <c r="G45" i="2"/>
  <c r="G46" i="2"/>
  <c r="G37" i="2"/>
  <c r="G36" i="2"/>
  <c r="F15" i="2"/>
  <c r="G14" i="2" s="1"/>
  <c r="F6" i="2"/>
  <c r="G22" i="2" l="1"/>
  <c r="G31" i="2"/>
  <c r="G47" i="2"/>
  <c r="G38" i="2"/>
  <c r="G9" i="2"/>
  <c r="G10" i="2"/>
  <c r="G13" i="2"/>
  <c r="G6" i="2"/>
  <c r="G5" i="2"/>
  <c r="G15" i="2"/>
  <c r="G12" i="2"/>
  <c r="G4" i="2"/>
  <c r="G3" i="2"/>
  <c r="G11" i="2"/>
</calcChain>
</file>

<file path=xl/sharedStrings.xml><?xml version="1.0" encoding="utf-8"?>
<sst xmlns="http://schemas.openxmlformats.org/spreadsheetml/2006/main" count="79" uniqueCount="21">
  <si>
    <t>Sex</t>
  </si>
  <si>
    <t>Q1</t>
  </si>
  <si>
    <t>Q2</t>
  </si>
  <si>
    <t>Q3</t>
  </si>
  <si>
    <t>Q4</t>
  </si>
  <si>
    <t>Total</t>
  </si>
  <si>
    <t>Race</t>
  </si>
  <si>
    <t>%</t>
  </si>
  <si>
    <t>Male</t>
  </si>
  <si>
    <t>Female</t>
  </si>
  <si>
    <t>Unknown</t>
  </si>
  <si>
    <t>Asian</t>
  </si>
  <si>
    <t>African-American</t>
  </si>
  <si>
    <t>Native American</t>
  </si>
  <si>
    <t>Hispanic</t>
  </si>
  <si>
    <t>Citations Issued</t>
  </si>
  <si>
    <t>Warnings Issued</t>
  </si>
  <si>
    <t>Other</t>
  </si>
  <si>
    <t>All Traffic Stops</t>
  </si>
  <si>
    <t>Caucasian</t>
  </si>
  <si>
    <t>Due to the dynamic nature of data, this information is a snapshot in time as of the creation of this report. The processing of additional records and corrections will be reflected in updates to existing and future sections of this report.   Data generated on: 4/13/2017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</si>
</sst>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s>
  <fills count="3">
    <fill>
      <patternFill patternType="none"/>
    </fill>
    <fill>
      <patternFill patternType="gray125"/>
    </fill>
    <fill>
      <patternFill patternType="solid">
        <fgColor theme="1" tint="4.9989318521683403E-2"/>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1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0" xfId="0"/>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164" fontId="2" fillId="0" borderId="6" xfId="0" applyNumberFormat="1" applyFont="1" applyBorder="1" applyAlignment="1">
      <alignment horizontal="center"/>
    </xf>
    <xf numFmtId="0" fontId="0" fillId="0" borderId="0" xfId="0"/>
    <xf numFmtId="0" fontId="0" fillId="0" borderId="0" xfId="0"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cellXfs>
  <cellStyles count="3">
    <cellStyle name="Normal" xfId="0" builtinId="0"/>
    <cellStyle name="Normal 2" xfId="2"/>
    <cellStyle name="Percent" xfId="1" builtinId="5"/>
  </cellStyles>
  <dxfs count="48">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G6" totalsRowShown="0" headerRowDxfId="47" dataDxfId="46">
  <tableColumns count="7">
    <tableColumn id="1" name="Sex"/>
    <tableColumn id="2" name="Q1" dataDxfId="45"/>
    <tableColumn id="3" name="Q2" dataDxfId="44"/>
    <tableColumn id="4" name="Q3" dataDxfId="43"/>
    <tableColumn id="5" name="Q4" dataDxfId="42"/>
    <tableColumn id="6" name="Total" dataDxfId="41"/>
    <tableColumn id="7" name="%" dataDxfId="40" dataCellStyle="Percent">
      <calculatedColumnFormula>F3/$F$6</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e4" displayName="Table4" ref="A8:G15" totalsRowShown="0" headerRowDxfId="39" dataDxfId="38">
  <tableColumns count="7">
    <tableColumn id="1" name="Race"/>
    <tableColumn id="2" name="Q1" dataDxfId="37"/>
    <tableColumn id="3" name="Q2" dataDxfId="36"/>
    <tableColumn id="4" name="Q3" dataDxfId="35"/>
    <tableColumn id="5" name="Q4" dataDxfId="34"/>
    <tableColumn id="6" name="Total" dataDxfId="33"/>
    <tableColumn id="7" name="%" dataDxfId="32" dataCellStyle="Percent">
      <calculatedColumnFormula>F9/$F$15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5" name="Table5" displayName="Table5" ref="A18:G22" totalsRowShown="0" headerRowDxfId="31" dataDxfId="30">
  <tableColumns count="7">
    <tableColumn id="1" name="Sex"/>
    <tableColumn id="2" name="Q1" dataDxfId="29"/>
    <tableColumn id="3" name="Q2" dataDxfId="28"/>
    <tableColumn id="4" name="Q3" dataDxfId="27"/>
    <tableColumn id="5" name="Q4" dataDxfId="26"/>
    <tableColumn id="6" name="Total" dataDxfId="25"/>
    <tableColumn id="7" name="%" dataDxfId="24" dataCellStyle="Percent"/>
  </tableColumns>
  <tableStyleInfo name="TableStyleMedium9" showFirstColumn="0" showLastColumn="0" showRowStripes="1" showColumnStripes="0"/>
</table>
</file>

<file path=xl/tables/table4.xml><?xml version="1.0" encoding="utf-8"?>
<table xmlns="http://schemas.openxmlformats.org/spreadsheetml/2006/main" id="6" name="Table6" displayName="Table6" ref="A24:G31" totalsRowShown="0" headerRowDxfId="23" dataDxfId="22">
  <tableColumns count="7">
    <tableColumn id="1" name="Race"/>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11" showFirstColumn="0" showLastColumn="0" showRowStripes="1" showColumnStripes="0"/>
</table>
</file>

<file path=xl/tables/table5.xml><?xml version="1.0" encoding="utf-8"?>
<table xmlns="http://schemas.openxmlformats.org/spreadsheetml/2006/main" id="7" name="Table7" displayName="Table7" ref="A34:G38" totalsRowShown="0" headerRowDxfId="15" dataDxfId="14">
  <tableColumns count="7">
    <tableColumn id="1" name="Sex"/>
    <tableColumn id="2" name="Q1" dataDxfId="13"/>
    <tableColumn id="3" name="Q2" dataDxfId="12"/>
    <tableColumn id="4" name="Q3" dataDxfId="11"/>
    <tableColumn id="5" name="Q4" dataDxfId="10"/>
    <tableColumn id="6" name="Total" dataDxfId="9"/>
    <tableColumn id="7" name="%" dataDxfId="8" dataCellStyle="Percent"/>
  </tableColumns>
  <tableStyleInfo name="TableStyleMedium9" showFirstColumn="0" showLastColumn="0" showRowStripes="1" showColumnStripes="0"/>
</table>
</file>

<file path=xl/tables/table6.xml><?xml version="1.0" encoding="utf-8"?>
<table xmlns="http://schemas.openxmlformats.org/spreadsheetml/2006/main" id="8" name="Table8" displayName="Table8" ref="A40:G47" totalsRowShown="0" headerRowDxfId="7" data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workbookViewId="0">
      <selection activeCell="B31" sqref="B31"/>
    </sheetView>
  </sheetViews>
  <sheetFormatPr defaultRowHeight="15" x14ac:dyDescent="0.25"/>
  <cols>
    <col min="1" max="1" width="16.5703125" bestFit="1" customWidth="1"/>
    <col min="7" max="7" width="11" customWidth="1"/>
  </cols>
  <sheetData>
    <row r="1" spans="1:18" ht="15.75" x14ac:dyDescent="0.25">
      <c r="A1" s="13" t="s">
        <v>18</v>
      </c>
      <c r="B1" s="13"/>
      <c r="C1" s="13"/>
      <c r="D1" s="13"/>
      <c r="E1" s="13"/>
      <c r="F1" s="13"/>
      <c r="G1" s="13"/>
      <c r="H1" s="1"/>
      <c r="J1" s="1"/>
      <c r="K1" s="1"/>
      <c r="L1" s="1"/>
      <c r="M1" s="1"/>
      <c r="N1" s="1"/>
      <c r="O1" s="1"/>
      <c r="P1" s="1"/>
      <c r="Q1" s="1"/>
      <c r="R1" s="1"/>
    </row>
    <row r="2" spans="1:18" x14ac:dyDescent="0.25">
      <c r="A2" t="s">
        <v>0</v>
      </c>
      <c r="B2" s="1" t="s">
        <v>1</v>
      </c>
      <c r="C2" s="1" t="s">
        <v>2</v>
      </c>
      <c r="D2" s="1" t="s">
        <v>3</v>
      </c>
      <c r="E2" s="1" t="s">
        <v>4</v>
      </c>
      <c r="F2" s="1" t="s">
        <v>5</v>
      </c>
      <c r="G2" s="1" t="s">
        <v>7</v>
      </c>
      <c r="H2" s="1"/>
      <c r="I2" s="1"/>
      <c r="J2" s="1"/>
      <c r="K2" s="1"/>
      <c r="L2" s="1"/>
      <c r="M2" s="1"/>
      <c r="N2" s="1"/>
      <c r="O2" s="1"/>
      <c r="P2" s="1"/>
      <c r="Q2" s="1"/>
      <c r="R2" s="1"/>
    </row>
    <row r="3" spans="1:18" x14ac:dyDescent="0.25">
      <c r="A3" t="s">
        <v>8</v>
      </c>
      <c r="B3" s="1">
        <f>B35+B19</f>
        <v>3500</v>
      </c>
      <c r="C3" s="9">
        <f t="shared" ref="C3:E3" si="0">C35+C19</f>
        <v>0</v>
      </c>
      <c r="D3" s="9">
        <f t="shared" si="0"/>
        <v>0</v>
      </c>
      <c r="E3" s="9">
        <f t="shared" si="0"/>
        <v>0</v>
      </c>
      <c r="F3" s="1">
        <f>SUM(B3:E3)</f>
        <v>3500</v>
      </c>
      <c r="G3" s="2">
        <f>F3/$F$6</f>
        <v>0.5790866975512905</v>
      </c>
      <c r="H3" s="1"/>
      <c r="I3" s="1"/>
      <c r="J3" s="1"/>
      <c r="K3" s="1"/>
      <c r="L3" s="1"/>
      <c r="M3" s="1"/>
      <c r="N3" s="1"/>
      <c r="O3" s="1"/>
      <c r="P3" s="1"/>
      <c r="Q3" s="1"/>
      <c r="R3" s="1"/>
    </row>
    <row r="4" spans="1:18" x14ac:dyDescent="0.25">
      <c r="A4" t="s">
        <v>9</v>
      </c>
      <c r="B4" s="9">
        <f t="shared" ref="B4:E5" si="1">B36+B20</f>
        <v>2479</v>
      </c>
      <c r="C4" s="9">
        <f t="shared" si="1"/>
        <v>0</v>
      </c>
      <c r="D4" s="9">
        <f t="shared" si="1"/>
        <v>0</v>
      </c>
      <c r="E4" s="9">
        <f t="shared" si="1"/>
        <v>0</v>
      </c>
      <c r="F4" s="1">
        <f t="shared" ref="F4:F5" si="2">SUM(B4:E4)</f>
        <v>2479</v>
      </c>
      <c r="G4" s="2">
        <f t="shared" ref="G4:G6" si="3">F4/$F$6</f>
        <v>0.41015883520847118</v>
      </c>
      <c r="H4" s="1"/>
      <c r="I4" s="1"/>
      <c r="J4" s="1"/>
      <c r="K4" s="1"/>
      <c r="L4" s="1"/>
      <c r="M4" s="1"/>
      <c r="N4" s="1"/>
      <c r="O4" s="1"/>
      <c r="P4" s="1"/>
      <c r="Q4" s="1"/>
      <c r="R4" s="1"/>
    </row>
    <row r="5" spans="1:18" x14ac:dyDescent="0.25">
      <c r="A5" t="s">
        <v>10</v>
      </c>
      <c r="B5" s="9">
        <f t="shared" si="1"/>
        <v>65</v>
      </c>
      <c r="C5" s="9">
        <f t="shared" si="1"/>
        <v>0</v>
      </c>
      <c r="D5" s="9">
        <f t="shared" si="1"/>
        <v>0</v>
      </c>
      <c r="E5" s="9">
        <f t="shared" si="1"/>
        <v>0</v>
      </c>
      <c r="F5" s="1">
        <f t="shared" si="2"/>
        <v>65</v>
      </c>
      <c r="G5" s="2">
        <f t="shared" si="3"/>
        <v>1.0754467240238253E-2</v>
      </c>
      <c r="H5" s="1"/>
      <c r="I5" s="1"/>
      <c r="J5" s="1"/>
      <c r="K5" s="1"/>
      <c r="L5" s="1"/>
      <c r="M5" s="1"/>
      <c r="N5" s="1"/>
      <c r="O5" s="1"/>
      <c r="P5" s="1"/>
      <c r="Q5" s="1"/>
      <c r="R5" s="1"/>
    </row>
    <row r="6" spans="1:18" x14ac:dyDescent="0.25">
      <c r="A6" s="4" t="s">
        <v>5</v>
      </c>
      <c r="B6" s="5">
        <f>SUM(B3:B5)</f>
        <v>6044</v>
      </c>
      <c r="C6" s="5">
        <f t="shared" ref="C6:E6" si="4">SUM(C3:C5)</f>
        <v>0</v>
      </c>
      <c r="D6" s="5">
        <f t="shared" si="4"/>
        <v>0</v>
      </c>
      <c r="E6" s="5">
        <f t="shared" si="4"/>
        <v>0</v>
      </c>
      <c r="F6" s="5">
        <f t="shared" ref="F6" si="5">SUM(F3:F5)</f>
        <v>6044</v>
      </c>
      <c r="G6" s="6">
        <f t="shared" si="3"/>
        <v>1</v>
      </c>
      <c r="H6" s="1"/>
      <c r="I6" s="1"/>
      <c r="J6" s="1"/>
      <c r="K6" s="1"/>
      <c r="L6" s="1"/>
      <c r="M6" s="1"/>
      <c r="N6" s="1"/>
      <c r="O6" s="1"/>
      <c r="P6" s="1"/>
      <c r="Q6" s="1"/>
      <c r="R6" s="1"/>
    </row>
    <row r="7" spans="1:18" x14ac:dyDescent="0.25">
      <c r="A7" s="14"/>
      <c r="B7" s="14"/>
      <c r="C7" s="14"/>
      <c r="D7" s="14"/>
      <c r="E7" s="14"/>
      <c r="F7" s="14"/>
      <c r="G7" s="14"/>
      <c r="H7" s="1"/>
      <c r="I7" s="1"/>
      <c r="J7" s="1"/>
      <c r="K7" s="1"/>
      <c r="L7" s="1"/>
      <c r="M7" s="1"/>
      <c r="N7" s="1"/>
      <c r="O7" s="1"/>
      <c r="P7" s="1"/>
      <c r="Q7" s="1"/>
      <c r="R7" s="1"/>
    </row>
    <row r="8" spans="1:18" x14ac:dyDescent="0.25">
      <c r="A8" t="s">
        <v>6</v>
      </c>
      <c r="B8" s="1" t="s">
        <v>1</v>
      </c>
      <c r="C8" s="1" t="s">
        <v>2</v>
      </c>
      <c r="D8" s="1" t="s">
        <v>3</v>
      </c>
      <c r="E8" s="1" t="s">
        <v>4</v>
      </c>
      <c r="F8" s="1" t="s">
        <v>5</v>
      </c>
      <c r="G8" s="1" t="s">
        <v>7</v>
      </c>
      <c r="H8" s="1"/>
      <c r="I8" s="1"/>
      <c r="J8" s="1"/>
      <c r="K8" s="1"/>
      <c r="L8" s="1"/>
      <c r="M8" s="1"/>
      <c r="N8" s="1"/>
      <c r="O8" s="1"/>
      <c r="P8" s="1"/>
      <c r="Q8" s="1"/>
      <c r="R8" s="1"/>
    </row>
    <row r="9" spans="1:18" x14ac:dyDescent="0.25">
      <c r="A9" t="s">
        <v>11</v>
      </c>
      <c r="B9" s="1">
        <f>B41+B25</f>
        <v>303</v>
      </c>
      <c r="C9" s="1">
        <f t="shared" ref="C9:E14" si="6">C41+C25</f>
        <v>0</v>
      </c>
      <c r="D9" s="1">
        <f t="shared" si="6"/>
        <v>0</v>
      </c>
      <c r="E9" s="1">
        <f t="shared" si="6"/>
        <v>0</v>
      </c>
      <c r="F9" s="1">
        <f>SUM(B9:E9)</f>
        <v>303</v>
      </c>
      <c r="G9" s="2">
        <f>F9/$F$15</f>
        <v>5.0132362673726012E-2</v>
      </c>
      <c r="H9" s="1"/>
      <c r="I9" s="1"/>
      <c r="J9" s="1"/>
      <c r="K9" s="1"/>
      <c r="L9" s="1"/>
      <c r="M9" s="1"/>
      <c r="N9" s="1"/>
      <c r="O9" s="1"/>
      <c r="P9" s="1"/>
      <c r="Q9" s="1"/>
      <c r="R9" s="1"/>
    </row>
    <row r="10" spans="1:18" x14ac:dyDescent="0.25">
      <c r="A10" t="s">
        <v>12</v>
      </c>
      <c r="B10" s="9">
        <f t="shared" ref="B10:B14" si="7">B42+B26</f>
        <v>1346</v>
      </c>
      <c r="C10" s="1">
        <f t="shared" si="6"/>
        <v>0</v>
      </c>
      <c r="D10" s="1">
        <f t="shared" si="6"/>
        <v>0</v>
      </c>
      <c r="E10" s="1">
        <f t="shared" si="6"/>
        <v>0</v>
      </c>
      <c r="F10" s="1">
        <f t="shared" ref="F10:F14" si="8">SUM(B10:E10)</f>
        <v>1346</v>
      </c>
      <c r="G10" s="2">
        <f t="shared" ref="G10:G15" si="9">F10/$F$15</f>
        <v>0.2227001985440106</v>
      </c>
      <c r="H10" s="1"/>
      <c r="I10" s="1"/>
      <c r="J10" s="1"/>
      <c r="K10" s="1"/>
      <c r="L10" s="1"/>
      <c r="M10" s="1"/>
      <c r="N10" s="1"/>
      <c r="O10" s="1"/>
      <c r="P10" s="1"/>
      <c r="Q10" s="1"/>
      <c r="R10" s="1"/>
    </row>
    <row r="11" spans="1:18" x14ac:dyDescent="0.25">
      <c r="A11" t="s">
        <v>14</v>
      </c>
      <c r="B11" s="9">
        <f t="shared" si="7"/>
        <v>520</v>
      </c>
      <c r="C11" s="1">
        <f t="shared" si="6"/>
        <v>0</v>
      </c>
      <c r="D11" s="1">
        <f t="shared" si="6"/>
        <v>0</v>
      </c>
      <c r="E11" s="1">
        <f t="shared" si="6"/>
        <v>0</v>
      </c>
      <c r="F11" s="1">
        <f t="shared" si="8"/>
        <v>520</v>
      </c>
      <c r="G11" s="2">
        <f t="shared" si="9"/>
        <v>8.6035737921906025E-2</v>
      </c>
      <c r="H11" s="1"/>
      <c r="I11" s="1"/>
      <c r="J11" s="1"/>
      <c r="K11" s="1"/>
      <c r="L11" s="1"/>
      <c r="M11" s="1"/>
      <c r="N11" s="1"/>
      <c r="O11" s="1"/>
      <c r="P11" s="1"/>
      <c r="Q11" s="1"/>
      <c r="R11" s="1"/>
    </row>
    <row r="12" spans="1:18" x14ac:dyDescent="0.25">
      <c r="A12" t="s">
        <v>13</v>
      </c>
      <c r="B12" s="9">
        <f t="shared" si="7"/>
        <v>30</v>
      </c>
      <c r="C12" s="1">
        <f t="shared" si="6"/>
        <v>0</v>
      </c>
      <c r="D12" s="1">
        <f t="shared" si="6"/>
        <v>0</v>
      </c>
      <c r="E12" s="1">
        <f t="shared" si="6"/>
        <v>0</v>
      </c>
      <c r="F12" s="1">
        <f t="shared" si="8"/>
        <v>30</v>
      </c>
      <c r="G12" s="2">
        <f t="shared" si="9"/>
        <v>4.9636002647253478E-3</v>
      </c>
      <c r="H12" s="1"/>
      <c r="I12" s="1"/>
      <c r="J12" s="1"/>
      <c r="K12" s="1"/>
      <c r="L12" s="1"/>
      <c r="M12" s="1"/>
      <c r="N12" s="1"/>
      <c r="O12" s="1"/>
      <c r="P12" s="1"/>
      <c r="Q12" s="1"/>
      <c r="R12" s="1"/>
    </row>
    <row r="13" spans="1:18" x14ac:dyDescent="0.25">
      <c r="A13" s="8" t="s">
        <v>17</v>
      </c>
      <c r="B13" s="9">
        <f t="shared" si="7"/>
        <v>72</v>
      </c>
      <c r="C13" s="1">
        <f t="shared" si="6"/>
        <v>0</v>
      </c>
      <c r="D13" s="1">
        <f t="shared" si="6"/>
        <v>0</v>
      </c>
      <c r="E13" s="1">
        <f t="shared" si="6"/>
        <v>0</v>
      </c>
      <c r="F13" s="1">
        <f t="shared" si="8"/>
        <v>72</v>
      </c>
      <c r="G13" s="2">
        <f t="shared" si="9"/>
        <v>1.1912640635340834E-2</v>
      </c>
      <c r="H13" s="1"/>
      <c r="I13" s="1"/>
      <c r="J13" s="1"/>
      <c r="K13" s="1"/>
      <c r="L13" s="1"/>
      <c r="M13" s="1"/>
      <c r="N13" s="1"/>
      <c r="O13" s="1"/>
      <c r="P13" s="1"/>
      <c r="Q13" s="1"/>
      <c r="R13" s="1"/>
    </row>
    <row r="14" spans="1:18" x14ac:dyDescent="0.25">
      <c r="A14" s="3" t="s">
        <v>19</v>
      </c>
      <c r="B14" s="9">
        <f t="shared" si="7"/>
        <v>3773</v>
      </c>
      <c r="C14" s="1">
        <f t="shared" si="6"/>
        <v>0</v>
      </c>
      <c r="D14" s="1">
        <f t="shared" si="6"/>
        <v>0</v>
      </c>
      <c r="E14" s="1">
        <f t="shared" si="6"/>
        <v>0</v>
      </c>
      <c r="F14" s="1">
        <f t="shared" si="8"/>
        <v>3773</v>
      </c>
      <c r="G14" s="2">
        <f t="shared" si="9"/>
        <v>0.62425545996029119</v>
      </c>
      <c r="H14" s="1"/>
      <c r="I14" s="1"/>
      <c r="J14" s="1"/>
      <c r="K14" s="1"/>
      <c r="L14" s="1"/>
      <c r="M14" s="1"/>
      <c r="N14" s="1"/>
      <c r="O14" s="1"/>
      <c r="P14" s="1"/>
      <c r="Q14" s="1"/>
      <c r="R14" s="1"/>
    </row>
    <row r="15" spans="1:18" x14ac:dyDescent="0.25">
      <c r="A15" s="4" t="s">
        <v>5</v>
      </c>
      <c r="B15" s="5">
        <f>SUM(B9:B14)</f>
        <v>6044</v>
      </c>
      <c r="C15" s="5">
        <f t="shared" ref="C15:F15" si="10">SUM(C9:C14)</f>
        <v>0</v>
      </c>
      <c r="D15" s="5">
        <f t="shared" si="10"/>
        <v>0</v>
      </c>
      <c r="E15" s="5">
        <f t="shared" si="10"/>
        <v>0</v>
      </c>
      <c r="F15" s="5">
        <f t="shared" si="10"/>
        <v>6044</v>
      </c>
      <c r="G15" s="6">
        <f t="shared" si="9"/>
        <v>1</v>
      </c>
      <c r="H15" s="1"/>
      <c r="I15" s="1"/>
      <c r="J15" s="1"/>
      <c r="K15" s="1"/>
      <c r="L15" s="1"/>
      <c r="M15" s="1"/>
      <c r="N15" s="1"/>
      <c r="O15" s="1"/>
      <c r="P15" s="1"/>
      <c r="Q15" s="1"/>
      <c r="R15" s="1"/>
    </row>
    <row r="16" spans="1:18" x14ac:dyDescent="0.25">
      <c r="A16" s="14"/>
      <c r="B16" s="14"/>
      <c r="C16" s="14"/>
      <c r="D16" s="14"/>
      <c r="E16" s="14"/>
      <c r="F16" s="14"/>
      <c r="G16" s="14"/>
    </row>
    <row r="17" spans="1:7" ht="15.75" x14ac:dyDescent="0.25">
      <c r="A17" s="13" t="s">
        <v>15</v>
      </c>
      <c r="B17" s="13"/>
      <c r="C17" s="13"/>
      <c r="D17" s="13"/>
      <c r="E17" s="13"/>
      <c r="F17" s="13"/>
      <c r="G17" s="13"/>
    </row>
    <row r="18" spans="1:7" x14ac:dyDescent="0.25">
      <c r="A18" t="s">
        <v>0</v>
      </c>
      <c r="B18" s="1" t="s">
        <v>1</v>
      </c>
      <c r="C18" s="1" t="s">
        <v>2</v>
      </c>
      <c r="D18" s="1" t="s">
        <v>3</v>
      </c>
      <c r="E18" s="1" t="s">
        <v>4</v>
      </c>
      <c r="F18" s="1" t="s">
        <v>5</v>
      </c>
      <c r="G18" s="1" t="s">
        <v>7</v>
      </c>
    </row>
    <row r="19" spans="1:7" x14ac:dyDescent="0.25">
      <c r="A19" t="s">
        <v>8</v>
      </c>
      <c r="B19" s="1">
        <v>2329</v>
      </c>
      <c r="C19" s="1"/>
      <c r="D19" s="1"/>
      <c r="E19" s="1"/>
      <c r="F19" s="1">
        <f>SUM(B19:E19)</f>
        <v>2329</v>
      </c>
      <c r="G19" s="2">
        <f>F19/$F$22</f>
        <v>0.58007471980074721</v>
      </c>
    </row>
    <row r="20" spans="1:7" x14ac:dyDescent="0.25">
      <c r="A20" t="s">
        <v>9</v>
      </c>
      <c r="B20" s="1">
        <v>1632</v>
      </c>
      <c r="C20" s="1"/>
      <c r="D20" s="1"/>
      <c r="E20" s="1"/>
      <c r="F20" s="1">
        <f t="shared" ref="F20:F21" si="11">SUM(B20:E20)</f>
        <v>1632</v>
      </c>
      <c r="G20" s="2">
        <f t="shared" ref="G20:G21" si="12">F20/$F$22</f>
        <v>0.40647571606475719</v>
      </c>
    </row>
    <row r="21" spans="1:7" x14ac:dyDescent="0.25">
      <c r="A21" t="s">
        <v>10</v>
      </c>
      <c r="B21" s="1">
        <v>54</v>
      </c>
      <c r="C21" s="1"/>
      <c r="D21" s="1"/>
      <c r="E21" s="1"/>
      <c r="F21" s="1">
        <f t="shared" si="11"/>
        <v>54</v>
      </c>
      <c r="G21" s="2">
        <f t="shared" si="12"/>
        <v>1.3449564134495641E-2</v>
      </c>
    </row>
    <row r="22" spans="1:7" x14ac:dyDescent="0.25">
      <c r="A22" s="4" t="s">
        <v>5</v>
      </c>
      <c r="B22" s="5">
        <f>SUM(B19:B21)</f>
        <v>4015</v>
      </c>
      <c r="C22" s="5">
        <f t="shared" ref="C22" si="13">SUM(C19:C21)</f>
        <v>0</v>
      </c>
      <c r="D22" s="5">
        <f t="shared" ref="D22" si="14">SUM(D19:D21)</f>
        <v>0</v>
      </c>
      <c r="E22" s="5">
        <f t="shared" ref="E22" si="15">SUM(E19:E21)</f>
        <v>0</v>
      </c>
      <c r="F22" s="5">
        <f t="shared" ref="F22" si="16">SUM(F19:F21)</f>
        <v>4015</v>
      </c>
      <c r="G22" s="7">
        <f>SUBTOTAL(109,G19:G21)</f>
        <v>1</v>
      </c>
    </row>
    <row r="23" spans="1:7" x14ac:dyDescent="0.25">
      <c r="A23" s="14"/>
      <c r="B23" s="14"/>
      <c r="C23" s="14"/>
      <c r="D23" s="14"/>
      <c r="E23" s="14"/>
      <c r="F23" s="14"/>
      <c r="G23" s="14"/>
    </row>
    <row r="24" spans="1:7" x14ac:dyDescent="0.25">
      <c r="A24" t="s">
        <v>6</v>
      </c>
      <c r="B24" s="1" t="s">
        <v>1</v>
      </c>
      <c r="C24" s="1" t="s">
        <v>2</v>
      </c>
      <c r="D24" s="1" t="s">
        <v>3</v>
      </c>
      <c r="E24" s="1" t="s">
        <v>4</v>
      </c>
      <c r="F24" s="1" t="s">
        <v>5</v>
      </c>
      <c r="G24" s="1" t="s">
        <v>7</v>
      </c>
    </row>
    <row r="25" spans="1:7" x14ac:dyDescent="0.25">
      <c r="A25" t="s">
        <v>11</v>
      </c>
      <c r="B25" s="1">
        <v>202</v>
      </c>
      <c r="C25" s="1"/>
      <c r="D25" s="1"/>
      <c r="E25" s="1"/>
      <c r="F25" s="1">
        <f>SUM(B25:E25)</f>
        <v>202</v>
      </c>
      <c r="G25" s="2">
        <f>F25/$F$31</f>
        <v>5.0311332503113322E-2</v>
      </c>
    </row>
    <row r="26" spans="1:7" x14ac:dyDescent="0.25">
      <c r="A26" t="s">
        <v>12</v>
      </c>
      <c r="B26" s="1">
        <v>867</v>
      </c>
      <c r="C26" s="1"/>
      <c r="D26" s="1"/>
      <c r="E26" s="1"/>
      <c r="F26" s="1">
        <f t="shared" ref="F26:F30" si="17">SUM(B26:E26)</f>
        <v>867</v>
      </c>
      <c r="G26" s="2">
        <f t="shared" ref="G26:G30" si="18">F26/$F$31</f>
        <v>0.21594022415940226</v>
      </c>
    </row>
    <row r="27" spans="1:7" x14ac:dyDescent="0.25">
      <c r="A27" t="s">
        <v>14</v>
      </c>
      <c r="B27" s="1">
        <v>353</v>
      </c>
      <c r="C27" s="1"/>
      <c r="D27" s="1"/>
      <c r="E27" s="1"/>
      <c r="F27" s="1">
        <f t="shared" si="17"/>
        <v>353</v>
      </c>
      <c r="G27" s="2">
        <f t="shared" si="18"/>
        <v>8.7920298879202982E-2</v>
      </c>
    </row>
    <row r="28" spans="1:7" x14ac:dyDescent="0.25">
      <c r="A28" t="s">
        <v>13</v>
      </c>
      <c r="B28" s="1">
        <v>19</v>
      </c>
      <c r="C28" s="1"/>
      <c r="D28" s="1"/>
      <c r="E28" s="1"/>
      <c r="F28" s="1">
        <f t="shared" si="17"/>
        <v>19</v>
      </c>
      <c r="G28" s="2">
        <f t="shared" si="18"/>
        <v>4.7322540473225408E-3</v>
      </c>
    </row>
    <row r="29" spans="1:7" x14ac:dyDescent="0.25">
      <c r="A29" s="8" t="s">
        <v>17</v>
      </c>
      <c r="B29" s="1">
        <v>59</v>
      </c>
      <c r="C29" s="1"/>
      <c r="D29" s="1"/>
      <c r="E29" s="1"/>
      <c r="F29" s="1">
        <f t="shared" si="17"/>
        <v>59</v>
      </c>
      <c r="G29" s="2">
        <f t="shared" si="18"/>
        <v>1.4694894146948941E-2</v>
      </c>
    </row>
    <row r="30" spans="1:7" x14ac:dyDescent="0.25">
      <c r="A30" s="3" t="s">
        <v>19</v>
      </c>
      <c r="B30" s="1">
        <v>2515</v>
      </c>
      <c r="C30" s="1"/>
      <c r="D30" s="1"/>
      <c r="E30" s="1"/>
      <c r="F30" s="1">
        <f t="shared" si="17"/>
        <v>2515</v>
      </c>
      <c r="G30" s="2">
        <f t="shared" si="18"/>
        <v>0.62640099626400991</v>
      </c>
    </row>
    <row r="31" spans="1:7" x14ac:dyDescent="0.25">
      <c r="A31" s="4" t="s">
        <v>5</v>
      </c>
      <c r="B31" s="5">
        <f>SUM(B25:B30)</f>
        <v>4015</v>
      </c>
      <c r="C31" s="5">
        <f t="shared" ref="C31" si="19">SUM(C25:C30)</f>
        <v>0</v>
      </c>
      <c r="D31" s="5">
        <f t="shared" ref="D31" si="20">SUM(D25:D30)</f>
        <v>0</v>
      </c>
      <c r="E31" s="5">
        <f t="shared" ref="E31" si="21">SUM(E25:E30)</f>
        <v>0</v>
      </c>
      <c r="F31" s="5">
        <f t="shared" ref="F31" si="22">SUM(F25:F30)</f>
        <v>4015</v>
      </c>
      <c r="G31" s="6">
        <f>SUBTOTAL(109,G25:G30)</f>
        <v>1</v>
      </c>
    </row>
    <row r="32" spans="1:7" x14ac:dyDescent="0.25">
      <c r="A32" s="14"/>
      <c r="B32" s="14"/>
      <c r="C32" s="14"/>
      <c r="D32" s="14"/>
      <c r="E32" s="14"/>
      <c r="F32" s="14"/>
      <c r="G32" s="14"/>
    </row>
    <row r="33" spans="1:7" ht="15.75" x14ac:dyDescent="0.25">
      <c r="A33" s="13" t="s">
        <v>16</v>
      </c>
      <c r="B33" s="13"/>
      <c r="C33" s="13"/>
      <c r="D33" s="13"/>
      <c r="E33" s="13"/>
      <c r="F33" s="13"/>
      <c r="G33" s="13"/>
    </row>
    <row r="34" spans="1:7" x14ac:dyDescent="0.25">
      <c r="A34" t="s">
        <v>0</v>
      </c>
      <c r="B34" s="1" t="s">
        <v>1</v>
      </c>
      <c r="C34" s="1" t="s">
        <v>2</v>
      </c>
      <c r="D34" s="1" t="s">
        <v>3</v>
      </c>
      <c r="E34" s="1" t="s">
        <v>4</v>
      </c>
      <c r="F34" s="1" t="s">
        <v>5</v>
      </c>
      <c r="G34" s="1" t="s">
        <v>7</v>
      </c>
    </row>
    <row r="35" spans="1:7" x14ac:dyDescent="0.25">
      <c r="A35" t="s">
        <v>8</v>
      </c>
      <c r="B35" s="1">
        <v>1171</v>
      </c>
      <c r="C35" s="1"/>
      <c r="D35" s="1"/>
      <c r="E35" s="1"/>
      <c r="F35" s="1">
        <f>SUM(B35:E35)</f>
        <v>1171</v>
      </c>
      <c r="G35" s="2">
        <f>F35/$F$38</f>
        <v>0.57713159191720054</v>
      </c>
    </row>
    <row r="36" spans="1:7" x14ac:dyDescent="0.25">
      <c r="A36" t="s">
        <v>9</v>
      </c>
      <c r="B36" s="1">
        <v>847</v>
      </c>
      <c r="C36" s="1"/>
      <c r="D36" s="1"/>
      <c r="E36" s="1"/>
      <c r="F36" s="1">
        <f t="shared" ref="F36:F37" si="23">SUM(B36:E36)</f>
        <v>847</v>
      </c>
      <c r="G36" s="2">
        <f t="shared" ref="G36:G37" si="24">F36/$F$38</f>
        <v>0.41744701823558406</v>
      </c>
    </row>
    <row r="37" spans="1:7" x14ac:dyDescent="0.25">
      <c r="A37" t="s">
        <v>10</v>
      </c>
      <c r="B37" s="1">
        <v>11</v>
      </c>
      <c r="C37" s="1"/>
      <c r="D37" s="1"/>
      <c r="E37" s="1"/>
      <c r="F37" s="1">
        <f t="shared" si="23"/>
        <v>11</v>
      </c>
      <c r="G37" s="2">
        <f t="shared" si="24"/>
        <v>5.4213898472153773E-3</v>
      </c>
    </row>
    <row r="38" spans="1:7" x14ac:dyDescent="0.25">
      <c r="A38" s="4" t="s">
        <v>5</v>
      </c>
      <c r="B38" s="5">
        <f>SUM(B35:B37)</f>
        <v>2029</v>
      </c>
      <c r="C38" s="5">
        <f t="shared" ref="C38" si="25">SUM(C35:C37)</f>
        <v>0</v>
      </c>
      <c r="D38" s="5">
        <f t="shared" ref="D38" si="26">SUM(D35:D37)</f>
        <v>0</v>
      </c>
      <c r="E38" s="5">
        <f t="shared" ref="E38" si="27">SUM(E35:E37)</f>
        <v>0</v>
      </c>
      <c r="F38" s="5">
        <f t="shared" ref="F38" si="28">SUM(F35:F37)</f>
        <v>2029</v>
      </c>
      <c r="G38" s="7">
        <f>SUBTOTAL(109,G35:G37)</f>
        <v>1</v>
      </c>
    </row>
    <row r="39" spans="1:7" x14ac:dyDescent="0.25">
      <c r="A39" s="14"/>
      <c r="B39" s="14"/>
      <c r="C39" s="14"/>
      <c r="D39" s="14"/>
      <c r="E39" s="14"/>
      <c r="F39" s="14"/>
      <c r="G39" s="14"/>
    </row>
    <row r="40" spans="1:7" x14ac:dyDescent="0.25">
      <c r="A40" t="s">
        <v>6</v>
      </c>
      <c r="B40" s="1" t="s">
        <v>1</v>
      </c>
      <c r="C40" s="1" t="s">
        <v>2</v>
      </c>
      <c r="D40" s="1" t="s">
        <v>3</v>
      </c>
      <c r="E40" s="1" t="s">
        <v>4</v>
      </c>
      <c r="F40" s="1" t="s">
        <v>5</v>
      </c>
      <c r="G40" s="1" t="s">
        <v>7</v>
      </c>
    </row>
    <row r="41" spans="1:7" x14ac:dyDescent="0.25">
      <c r="A41" t="s">
        <v>11</v>
      </c>
      <c r="B41" s="1">
        <v>101</v>
      </c>
      <c r="C41" s="1"/>
      <c r="D41" s="1"/>
      <c r="E41" s="1"/>
      <c r="F41" s="1">
        <f>SUM(B41:E41)</f>
        <v>101</v>
      </c>
      <c r="G41" s="2">
        <f>F41/$F$47</f>
        <v>4.9778215869886643E-2</v>
      </c>
    </row>
    <row r="42" spans="1:7" x14ac:dyDescent="0.25">
      <c r="A42" t="s">
        <v>12</v>
      </c>
      <c r="B42" s="1">
        <v>479</v>
      </c>
      <c r="C42" s="1"/>
      <c r="D42" s="1"/>
      <c r="E42" s="1"/>
      <c r="F42" s="1">
        <f t="shared" ref="F42:F46" si="29">SUM(B42:E42)</f>
        <v>479</v>
      </c>
      <c r="G42" s="2">
        <f t="shared" ref="G42:G46" si="30">F42/$F$47</f>
        <v>0.23607688516510597</v>
      </c>
    </row>
    <row r="43" spans="1:7" x14ac:dyDescent="0.25">
      <c r="A43" t="s">
        <v>14</v>
      </c>
      <c r="B43" s="1">
        <v>167</v>
      </c>
      <c r="C43" s="1"/>
      <c r="D43" s="1"/>
      <c r="E43" s="1"/>
      <c r="F43" s="1">
        <f t="shared" si="29"/>
        <v>167</v>
      </c>
      <c r="G43" s="2">
        <f t="shared" si="30"/>
        <v>8.2306554953178901E-2</v>
      </c>
    </row>
    <row r="44" spans="1:7" x14ac:dyDescent="0.25">
      <c r="A44" t="s">
        <v>13</v>
      </c>
      <c r="B44" s="1">
        <v>11</v>
      </c>
      <c r="C44" s="1"/>
      <c r="D44" s="1"/>
      <c r="E44" s="1"/>
      <c r="F44" s="1">
        <f t="shared" si="29"/>
        <v>11</v>
      </c>
      <c r="G44" s="2">
        <f t="shared" si="30"/>
        <v>5.4213898472153773E-3</v>
      </c>
    </row>
    <row r="45" spans="1:7" x14ac:dyDescent="0.25">
      <c r="A45" s="8" t="s">
        <v>17</v>
      </c>
      <c r="B45" s="1">
        <v>13</v>
      </c>
      <c r="C45" s="1"/>
      <c r="D45" s="1"/>
      <c r="E45" s="1"/>
      <c r="F45" s="1">
        <f t="shared" si="29"/>
        <v>13</v>
      </c>
      <c r="G45" s="2">
        <f t="shared" si="30"/>
        <v>6.407097092163627E-3</v>
      </c>
    </row>
    <row r="46" spans="1:7" x14ac:dyDescent="0.25">
      <c r="A46" s="3" t="s">
        <v>19</v>
      </c>
      <c r="B46" s="1">
        <v>1258</v>
      </c>
      <c r="C46" s="1"/>
      <c r="D46" s="1"/>
      <c r="E46" s="1"/>
      <c r="F46" s="1">
        <f t="shared" si="29"/>
        <v>1258</v>
      </c>
      <c r="G46" s="2">
        <f t="shared" si="30"/>
        <v>0.62000985707244949</v>
      </c>
    </row>
    <row r="47" spans="1:7" x14ac:dyDescent="0.25">
      <c r="A47" s="4" t="s">
        <v>5</v>
      </c>
      <c r="B47" s="5">
        <f>SUM(B41:B46)</f>
        <v>2029</v>
      </c>
      <c r="C47" s="5">
        <f t="shared" ref="C47" si="31">SUM(C41:C46)</f>
        <v>0</v>
      </c>
      <c r="D47" s="5">
        <f t="shared" ref="D47" si="32">SUM(D41:D46)</f>
        <v>0</v>
      </c>
      <c r="E47" s="5">
        <f t="shared" ref="E47" si="33">SUM(E41:E46)</f>
        <v>0</v>
      </c>
      <c r="F47" s="5">
        <f t="shared" ref="F47" si="34">SUM(F41:F46)</f>
        <v>2029</v>
      </c>
      <c r="G47" s="6">
        <f>SUBTOTAL(109,G41:G46)</f>
        <v>1</v>
      </c>
    </row>
    <row r="48" spans="1:7" ht="15.75" thickBot="1" x14ac:dyDescent="0.3">
      <c r="A48" s="14"/>
      <c r="B48" s="14"/>
      <c r="C48" s="14"/>
      <c r="D48" s="14"/>
      <c r="E48" s="14"/>
      <c r="F48" s="14"/>
      <c r="G48" s="14"/>
    </row>
    <row r="49" spans="1:7" ht="60" customHeight="1" thickBot="1" x14ac:dyDescent="0.3">
      <c r="A49" s="10" t="s">
        <v>20</v>
      </c>
      <c r="B49" s="11"/>
      <c r="C49" s="11"/>
      <c r="D49" s="11"/>
      <c r="E49" s="11"/>
      <c r="F49" s="11"/>
      <c r="G49" s="1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Traffic Stops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fndocs</cp:lastModifiedBy>
  <cp:lastPrinted>2017-05-30T19:20:46Z</cp:lastPrinted>
  <dcterms:created xsi:type="dcterms:W3CDTF">2016-05-12T13:52:51Z</dcterms:created>
  <dcterms:modified xsi:type="dcterms:W3CDTF">2017-05-30T19:21:06Z</dcterms:modified>
</cp:coreProperties>
</file>